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en\Geldrop Hippique\Startlijsten\Startlijsten EGM - GH 2025\"/>
    </mc:Choice>
  </mc:AlternateContent>
  <xr:revisionPtr revIDLastSave="0" documentId="13_ncr:1_{DA8B9D8B-E412-434C-8619-C19484C99D9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Blad1" sheetId="1" r:id="rId1"/>
    <sheet name="Blad4" sheetId="4" r:id="rId2"/>
    <sheet name="Blad2" sheetId="2" r:id="rId3"/>
    <sheet name="Blad3" sheetId="3" r:id="rId4"/>
  </sheets>
  <definedNames>
    <definedName name="_xlnm.Print_Area" localSheetId="0">Blad1!$A$1:$G$91</definedName>
    <definedName name="_xlnm.Print_Titles" localSheetId="0">Blad1!$1:$4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F10" i="1" s="1"/>
  <c r="H91" i="1" l="1"/>
  <c r="F11" i="1" l="1"/>
  <c r="F12" i="1" s="1"/>
  <c r="G9" i="1" l="1"/>
  <c r="G10" i="1" s="1"/>
  <c r="G11" i="1" l="1"/>
  <c r="G12" i="1" s="1"/>
  <c r="F14" i="1" l="1"/>
  <c r="F13" i="1"/>
  <c r="F15" i="1" s="1"/>
  <c r="F16" i="1" s="1"/>
  <c r="F17" i="1" l="1"/>
  <c r="F18" i="1" l="1"/>
  <c r="F19" i="1" s="1"/>
  <c r="G14" i="1" s="1"/>
  <c r="G15" i="1" s="1"/>
  <c r="G16" i="1" s="1"/>
  <c r="G17" i="1" s="1"/>
  <c r="G18" i="1" l="1"/>
  <c r="G19" i="1" s="1"/>
  <c r="F21" i="1" l="1"/>
  <c r="F22" i="1" s="1"/>
  <c r="F23" i="1" s="1"/>
  <c r="F24" i="1" s="1"/>
  <c r="F25" i="1" s="1"/>
  <c r="F20" i="1"/>
  <c r="F26" i="1" l="1"/>
  <c r="G21" i="1" s="1"/>
  <c r="G22" i="1" s="1"/>
  <c r="G23" i="1" s="1"/>
  <c r="G24" i="1" s="1"/>
  <c r="G25" i="1" l="1"/>
  <c r="G26" i="1" s="1"/>
  <c r="F28" i="1" l="1"/>
  <c r="F29" i="1" s="1"/>
  <c r="F30" i="1" s="1"/>
  <c r="F31" i="1" s="1"/>
  <c r="F27" i="1"/>
  <c r="F32" i="1" l="1"/>
  <c r="F33" i="1" s="1"/>
  <c r="G28" i="1" s="1"/>
  <c r="G29" i="1" s="1"/>
  <c r="G30" i="1" s="1"/>
  <c r="G31" i="1" s="1"/>
  <c r="G32" i="1" l="1"/>
  <c r="G33" i="1" s="1"/>
  <c r="F35" i="1" l="1"/>
  <c r="F36" i="1" s="1"/>
  <c r="F37" i="1" s="1"/>
  <c r="F38" i="1" s="1"/>
  <c r="F39" i="1" s="1"/>
  <c r="F40" i="1" s="1"/>
  <c r="F41" i="1" s="1"/>
  <c r="G35" i="1" s="1"/>
  <c r="G36" i="1" s="1"/>
  <c r="G37" i="1" s="1"/>
  <c r="G38" i="1" s="1"/>
  <c r="G39" i="1" s="1"/>
  <c r="G40" i="1" s="1"/>
  <c r="G41" i="1" s="1"/>
  <c r="F34" i="1"/>
  <c r="F42" i="1" l="1"/>
  <c r="F43" i="1"/>
  <c r="F44" i="1" s="1"/>
  <c r="F45" i="1" s="1"/>
  <c r="F46" i="1" l="1"/>
  <c r="F47" i="1" s="1"/>
  <c r="F48" i="1" s="1"/>
  <c r="F49" i="1" s="1"/>
  <c r="G43" i="1" s="1"/>
  <c r="G44" i="1" l="1"/>
  <c r="G45" i="1" s="1"/>
  <c r="G46" i="1" s="1"/>
  <c r="G47" i="1" s="1"/>
  <c r="G48" i="1" s="1"/>
  <c r="G49" i="1" s="1"/>
  <c r="F50" i="1" l="1"/>
  <c r="F53" i="1" s="1"/>
  <c r="F54" i="1" s="1"/>
  <c r="F51" i="1"/>
  <c r="F55" i="1" l="1"/>
  <c r="F56" i="1" s="1"/>
  <c r="F57" i="1" s="1"/>
  <c r="F58" i="1" l="1"/>
  <c r="G51" i="1" s="1"/>
  <c r="G53" i="1" l="1"/>
  <c r="G54" i="1" s="1"/>
  <c r="G55" i="1" s="1"/>
  <c r="G56" i="1" s="1"/>
  <c r="G57" i="1" s="1"/>
  <c r="G58" i="1" s="1"/>
  <c r="F60" i="1" l="1"/>
  <c r="F61" i="1" s="1"/>
  <c r="F62" i="1" s="1"/>
  <c r="F63" i="1" s="1"/>
  <c r="F64" i="1" s="1"/>
  <c r="G60" i="1" s="1"/>
  <c r="F59" i="1"/>
  <c r="G61" i="1" l="1"/>
  <c r="G62" i="1" s="1"/>
  <c r="G63" i="1" l="1"/>
  <c r="G64" i="1" l="1"/>
  <c r="F65" i="1" s="1"/>
  <c r="F66" i="1" s="1"/>
  <c r="F67" i="1" s="1"/>
  <c r="F68" i="1" s="1"/>
  <c r="F69" i="1" s="1"/>
  <c r="F70" i="1" s="1"/>
  <c r="G66" i="1" s="1"/>
  <c r="G67" i="1" s="1"/>
  <c r="G68" i="1" s="1"/>
  <c r="G69" i="1" s="1"/>
  <c r="G70" i="1" s="1"/>
  <c r="F71" i="1" s="1"/>
  <c r="F72" i="1" s="1"/>
  <c r="F74" i="1" s="1"/>
  <c r="F75" i="1" s="1"/>
  <c r="F76" i="1" s="1"/>
  <c r="F77" i="1" s="1"/>
  <c r="F78" i="1" l="1"/>
  <c r="G72" i="1" s="1"/>
  <c r="G74" i="1" s="1"/>
  <c r="G75" i="1" s="1"/>
  <c r="G76" i="1" s="1"/>
  <c r="G77" i="1" s="1"/>
  <c r="G78" i="1" s="1"/>
  <c r="F79" i="1" l="1"/>
  <c r="F80" i="1"/>
  <c r="F81" i="1" s="1"/>
  <c r="F85" i="1" l="1"/>
  <c r="F87" i="1" s="1"/>
  <c r="F89" i="1" s="1"/>
  <c r="F90" i="1" s="1"/>
  <c r="G80" i="1" s="1"/>
  <c r="G81" i="1" s="1"/>
  <c r="F83" i="1"/>
  <c r="G85" i="1" l="1"/>
  <c r="G87" i="1" s="1"/>
  <c r="G89" i="1" s="1"/>
  <c r="G90" i="1" s="1"/>
  <c r="F91" i="1" s="1"/>
  <c r="G83" i="1"/>
</calcChain>
</file>

<file path=xl/sharedStrings.xml><?xml version="1.0" encoding="utf-8"?>
<sst xmlns="http://schemas.openxmlformats.org/spreadsheetml/2006/main" count="326" uniqueCount="236">
  <si>
    <t>St.nr.</t>
  </si>
  <si>
    <t>Naam</t>
  </si>
  <si>
    <t>Ru-</t>
  </si>
  <si>
    <t>Plaats</t>
  </si>
  <si>
    <t>Paarden</t>
  </si>
  <si>
    <t>briek</t>
  </si>
  <si>
    <t>Pony's</t>
  </si>
  <si>
    <t>POE</t>
  </si>
  <si>
    <t>POD</t>
  </si>
  <si>
    <t>Nuenen</t>
  </si>
  <si>
    <t>Hapert</t>
  </si>
  <si>
    <t>Veghel</t>
  </si>
  <si>
    <t>Geensponsor.nl</t>
  </si>
  <si>
    <t>FdB &amp; Tinusje</t>
  </si>
  <si>
    <t>Ingeborg de Houck</t>
  </si>
  <si>
    <t>Bapsie &amp; Moos</t>
  </si>
  <si>
    <t>Chantal Verstraeten</t>
  </si>
  <si>
    <t>Dessel ( B. )</t>
  </si>
  <si>
    <t>Quito</t>
  </si>
  <si>
    <t>Marleen van Straaten</t>
  </si>
  <si>
    <t>Cena &amp; Jones</t>
  </si>
  <si>
    <t>Rodrigo Verstraeten</t>
  </si>
  <si>
    <t>Cezar &amp; Julius</t>
  </si>
  <si>
    <t>Marcel Coolen</t>
  </si>
  <si>
    <t>Andro &amp; Pico</t>
  </si>
  <si>
    <t>manche</t>
  </si>
  <si>
    <t>Start 1e</t>
  </si>
  <si>
    <t>Start 2e</t>
  </si>
  <si>
    <t>Tielen ( B. )</t>
  </si>
  <si>
    <t>Kenny Kanora</t>
  </si>
  <si>
    <t>Eersel</t>
  </si>
  <si>
    <t>Griendtsveen</t>
  </si>
  <si>
    <t>Wim van Rooij</t>
  </si>
  <si>
    <t>Bergeijk</t>
  </si>
  <si>
    <t>Piet van de Brand</t>
  </si>
  <si>
    <t>Nispen</t>
  </si>
  <si>
    <t>Patrick Engelen</t>
  </si>
  <si>
    <t>Lierop</t>
  </si>
  <si>
    <t>Darlet &amp; Dasper</t>
  </si>
  <si>
    <t>Jan van Tien</t>
  </si>
  <si>
    <t>Corke &amp; Jantje</t>
  </si>
  <si>
    <t>Hans Hoens</t>
  </si>
  <si>
    <t>Borkel &amp; Schaft</t>
  </si>
  <si>
    <t>Ger Verstegen</t>
  </si>
  <si>
    <t>Roermond</t>
  </si>
  <si>
    <t>Calypso</t>
  </si>
  <si>
    <t>Arendonk ( B. )</t>
  </si>
  <si>
    <t>Romy</t>
  </si>
  <si>
    <t>Hans Verhoeven</t>
  </si>
  <si>
    <t>Valkensward</t>
  </si>
  <si>
    <t>Inova</t>
  </si>
  <si>
    <t>Johan van Hooydonk</t>
  </si>
  <si>
    <t>Bavel</t>
  </si>
  <si>
    <t>1PA</t>
  </si>
  <si>
    <t>1PO</t>
  </si>
  <si>
    <t>Gilze</t>
  </si>
  <si>
    <t>2PO</t>
  </si>
  <si>
    <t>Jur Bayens</t>
  </si>
  <si>
    <t>Duizel</t>
  </si>
  <si>
    <t>Reguliere wedstrijd</t>
  </si>
  <si>
    <t>Peer ( B. )</t>
  </si>
  <si>
    <t>188.</t>
  </si>
  <si>
    <t>2PA</t>
  </si>
  <si>
    <t>Harrie Verstappen</t>
  </si>
  <si>
    <t>288.</t>
  </si>
  <si>
    <t>Hans van Meer</t>
  </si>
  <si>
    <t>Riel</t>
  </si>
  <si>
    <t>Fabian &amp; Tommie</t>
  </si>
  <si>
    <t>Tessa in 't Groen</t>
  </si>
  <si>
    <t>Dongen</t>
  </si>
  <si>
    <t>Johan Beliën</t>
  </si>
  <si>
    <t>Hamont  ( B. )</t>
  </si>
  <si>
    <t>Annie &amp; Dirk &amp;</t>
  </si>
  <si>
    <t>Bernd Wouters</t>
  </si>
  <si>
    <t>Berendrecht ( B. )</t>
  </si>
  <si>
    <t>Rudy van Bylen</t>
  </si>
  <si>
    <t>Geel ( B. )</t>
  </si>
  <si>
    <t>Extreem &amp; Ibaro</t>
  </si>
  <si>
    <t>Sjoerd Lenssen</t>
  </si>
  <si>
    <t>322.</t>
  </si>
  <si>
    <t>4PO</t>
  </si>
  <si>
    <t>Nistelrode</t>
  </si>
  <si>
    <t>Guido Geutjens</t>
  </si>
  <si>
    <t>Chantal Brugmans</t>
  </si>
  <si>
    <t>Enkel- &amp; Tweespan Pony's en Paarden</t>
  </si>
  <si>
    <t>Aanvang wedstrijd en parcours verkennen tot:</t>
  </si>
  <si>
    <t>Blade &amp; Janneke &amp;</t>
  </si>
  <si>
    <t>Oosterhout</t>
  </si>
  <si>
    <t>Jack Lamers</t>
  </si>
  <si>
    <t>Hamont ( B. )</t>
  </si>
  <si>
    <t>Suus</t>
  </si>
  <si>
    <t>Joris Lauwers</t>
  </si>
  <si>
    <t>Moorstreet Jagger</t>
  </si>
  <si>
    <t>Isa</t>
  </si>
  <si>
    <t>09.00</t>
  </si>
  <si>
    <t>Zundert</t>
  </si>
  <si>
    <t>Prijsuitreiking alle rubrieken</t>
  </si>
  <si>
    <t>Narnia</t>
  </si>
  <si>
    <t>Baarle-Nassau</t>
  </si>
  <si>
    <t>Amigo &amp; Kayan</t>
  </si>
  <si>
    <t>Windraak</t>
  </si>
  <si>
    <t>Anneke Cremers</t>
  </si>
  <si>
    <t>Amy Michielsen</t>
  </si>
  <si>
    <t xml:space="preserve">Frank Houben </t>
  </si>
  <si>
    <t>Mol ( B. )</t>
  </si>
  <si>
    <t>Milou Vangelooven</t>
  </si>
  <si>
    <t>Fleur</t>
  </si>
  <si>
    <t>Oirsbeek</t>
  </si>
  <si>
    <t>Yacintha v.d. Wittehoeve</t>
  </si>
  <si>
    <t>Mr. Riley</t>
  </si>
  <si>
    <t>Mr. Ronny</t>
  </si>
  <si>
    <t>Dirk Bastiaansen</t>
  </si>
  <si>
    <t>Cléo van Dorp</t>
  </si>
  <si>
    <t>Oirschot</t>
  </si>
  <si>
    <t>Yvette van Amelsvoort</t>
  </si>
  <si>
    <t>122.</t>
  </si>
  <si>
    <t>Iashya</t>
  </si>
  <si>
    <t>Dimitri Verstraeten</t>
  </si>
  <si>
    <t>Honetta &amp; Parker-S</t>
  </si>
  <si>
    <t>Lymora &amp; Miss Feebert</t>
  </si>
  <si>
    <t>Macho</t>
  </si>
  <si>
    <t>Rambo</t>
  </si>
  <si>
    <t>Houthalen ( B. )</t>
  </si>
  <si>
    <t>Apollo  &amp; Ares &amp;</t>
  </si>
  <si>
    <t>Hermes &amp; Jupiter</t>
  </si>
  <si>
    <t>Cor Jochems</t>
  </si>
  <si>
    <t>Rijsbergen</t>
  </si>
  <si>
    <t>Salsido &amp; Sandro</t>
  </si>
  <si>
    <t>Rom &amp; Teun</t>
  </si>
  <si>
    <t>Kees Vorstenbosch</t>
  </si>
  <si>
    <t>Veldhoven</t>
  </si>
  <si>
    <t>Louis van Haren</t>
  </si>
  <si>
    <t>Vierlingsbeek</t>
  </si>
  <si>
    <t>Otje</t>
  </si>
  <si>
    <t>Suus Bonnema  ( jeugd )</t>
  </si>
  <si>
    <t>199.</t>
  </si>
  <si>
    <t xml:space="preserve">Chelsea v. Dijk  </t>
  </si>
  <si>
    <t>Tinus van Kuyk</t>
  </si>
  <si>
    <t>Reusel</t>
  </si>
  <si>
    <t>Kill &amp; Louis</t>
  </si>
  <si>
    <t>Pauze    &amp;    Parcours verkennen  +/- 25 min.     &amp;     Slepen .</t>
  </si>
  <si>
    <t>Parcours verkennen   +/- 25 min.      &amp;    Slepen.</t>
  </si>
  <si>
    <t>Jordy v. der Wijst</t>
  </si>
  <si>
    <t>Niels Vermeulen</t>
  </si>
  <si>
    <t>Helena Lamers</t>
  </si>
  <si>
    <t>Budel Schoot</t>
  </si>
  <si>
    <t>Soerendonk</t>
  </si>
  <si>
    <t>Brownie</t>
  </si>
  <si>
    <t>Kyrian</t>
  </si>
  <si>
    <t>Dirk Vanhees</t>
  </si>
  <si>
    <t>Wellen ( B. )</t>
  </si>
  <si>
    <t>Melbourne</t>
  </si>
  <si>
    <r>
      <t xml:space="preserve">    </t>
    </r>
    <r>
      <rPr>
        <b/>
        <sz val="14"/>
        <color rgb="FF002060"/>
        <rFont val="Calibri"/>
        <family val="2"/>
        <scheme val="minor"/>
      </rPr>
      <t>Startlijst:</t>
    </r>
    <r>
      <rPr>
        <b/>
        <sz val="14"/>
        <rFont val="Calibri"/>
        <family val="2"/>
        <scheme val="minor"/>
      </rPr>
      <t xml:space="preserve">         </t>
    </r>
    <r>
      <rPr>
        <b/>
        <sz val="14"/>
        <color rgb="FF996633"/>
        <rFont val="Calibri"/>
        <family val="2"/>
        <scheme val="minor"/>
      </rPr>
      <t xml:space="preserve">E.G.M. -- Geldrop- Hippique 2026. </t>
    </r>
    <r>
      <rPr>
        <b/>
        <sz val="14"/>
        <rFont val="Calibri"/>
        <family val="2"/>
        <scheme val="minor"/>
      </rPr>
      <t xml:space="preserve">              </t>
    </r>
    <r>
      <rPr>
        <b/>
        <sz val="14"/>
        <color rgb="FF002060"/>
        <rFont val="Calibri"/>
        <family val="2"/>
        <scheme val="minor"/>
      </rPr>
      <t>Zondag 18 oktober 2026.</t>
    </r>
  </si>
  <si>
    <t>Morris &amp; Sunny</t>
  </si>
  <si>
    <t>Breda</t>
  </si>
  <si>
    <t>Ad van Beek</t>
  </si>
  <si>
    <t>Linda Smits</t>
  </si>
  <si>
    <t>Schijndel</t>
  </si>
  <si>
    <t>Black Nero</t>
  </si>
  <si>
    <t>Kapiany  &amp; Pluto</t>
  </si>
  <si>
    <t>Teun Jansen</t>
  </si>
  <si>
    <t>Charmeur &amp; Little John</t>
  </si>
  <si>
    <t>John Castelijns</t>
  </si>
  <si>
    <t>Maarheeze</t>
  </si>
  <si>
    <t>Noxander &amp; Nulleke</t>
  </si>
  <si>
    <r>
      <t xml:space="preserve">Indiaan &amp; Pedro </t>
    </r>
    <r>
      <rPr>
        <b/>
        <sz val="11"/>
        <color rgb="FF002060"/>
        <rFont val="Calibri"/>
        <family val="2"/>
        <scheme val="minor"/>
      </rPr>
      <t>v. Buterheideveld</t>
    </r>
  </si>
  <si>
    <t>5261A</t>
  </si>
  <si>
    <t>Lady &amp; Zorro</t>
  </si>
  <si>
    <t>Danny Aarden</t>
  </si>
  <si>
    <t>Speedy</t>
  </si>
  <si>
    <t>Roy van de Velden</t>
  </si>
  <si>
    <t>Schaijk</t>
  </si>
  <si>
    <t>Bob &amp; Cis &amp; Flow &amp; Zenta</t>
  </si>
  <si>
    <t>Ali &amp; Lex</t>
  </si>
  <si>
    <t xml:space="preserve">Bob &amp; Sam </t>
  </si>
  <si>
    <t>Menteam van Dijk</t>
  </si>
  <si>
    <t>Romke &amp; Teuntje</t>
  </si>
  <si>
    <t>Jaylin van Dijk ( Jeugd )</t>
  </si>
  <si>
    <t>Puck &amp; Mick</t>
  </si>
  <si>
    <t>Sandy Schaepkens</t>
  </si>
  <si>
    <t>Dax &amp; Horace</t>
  </si>
  <si>
    <t xml:space="preserve">Nestor-Rose  &amp; Nicky </t>
  </si>
  <si>
    <t>Alca--Pownie &amp; Midnight</t>
  </si>
  <si>
    <t>6.</t>
  </si>
  <si>
    <t>5.</t>
  </si>
  <si>
    <t>Twan van Hout</t>
  </si>
  <si>
    <t>Hooge Mierde</t>
  </si>
  <si>
    <t>Louis</t>
  </si>
  <si>
    <t>Sylvia van Gerwen</t>
  </si>
  <si>
    <t>Darko &amp; Hein</t>
  </si>
  <si>
    <t>10.</t>
  </si>
  <si>
    <t>Martien Winters</t>
  </si>
  <si>
    <t>Dex &amp; Senny</t>
  </si>
  <si>
    <t>Maarten Krom</t>
  </si>
  <si>
    <t xml:space="preserve">Parcours verkennen +/- 20 min.  </t>
  </si>
  <si>
    <t>Levy</t>
  </si>
  <si>
    <t>Wil Peijs</t>
  </si>
  <si>
    <t>Baslen ( B. )</t>
  </si>
  <si>
    <t>Remco &amp; Wincke</t>
  </si>
  <si>
    <t>Hildhoeve's Sky</t>
  </si>
  <si>
    <t>Navarro</t>
  </si>
  <si>
    <t>Barrichello &amp; Jasper</t>
  </si>
  <si>
    <t>Ginder</t>
  </si>
  <si>
    <t>Pow Pow</t>
  </si>
  <si>
    <t>Heerlen</t>
  </si>
  <si>
    <t>Home Design RSH &amp; German Jack</t>
  </si>
  <si>
    <t>Tor van den Berge</t>
  </si>
  <si>
    <t>Meijel</t>
  </si>
  <si>
    <t>BurgtBeheer Indybala</t>
  </si>
  <si>
    <t>BurgtBeheer Orthello</t>
  </si>
  <si>
    <t>Leo van der Burgt</t>
  </si>
  <si>
    <t>BurgtBeheer Jaquar &amp; BB Jayton</t>
  </si>
  <si>
    <t>Giel van der Linden</t>
  </si>
  <si>
    <t>Coco &amp; Eduard</t>
  </si>
  <si>
    <t>Geldrop - Mierlo</t>
  </si>
  <si>
    <t>George &amp; Prince</t>
  </si>
  <si>
    <t>Black &amp; Jack &amp; Simon &amp; Teuntje</t>
  </si>
  <si>
    <t>Senne Poets</t>
  </si>
  <si>
    <t>TanPO</t>
  </si>
  <si>
    <t>Amigo &amp; Pintito</t>
  </si>
  <si>
    <t>Spotje</t>
  </si>
  <si>
    <t>Tiel</t>
  </si>
  <si>
    <t>Lotte Zaayer</t>
  </si>
  <si>
    <t>Lommel ( B. )</t>
  </si>
  <si>
    <t>Erik Verloo</t>
  </si>
  <si>
    <t>Poppel ( B. )</t>
  </si>
  <si>
    <t>Jack &amp; Sparrow</t>
  </si>
  <si>
    <t>Macho &amp; Promise</t>
  </si>
  <si>
    <t>Renske v.der Reijden</t>
  </si>
  <si>
    <t>High Flowers Mr. Thor</t>
  </si>
  <si>
    <t>&amp; Lars B.</t>
  </si>
  <si>
    <t>66.</t>
  </si>
  <si>
    <t>7.</t>
  </si>
  <si>
    <t>8.</t>
  </si>
  <si>
    <t>9.</t>
  </si>
  <si>
    <t>Vierhouten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</si>
</sst>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rgb="FF996633"/>
      <name val="Calibri"/>
      <family val="2"/>
      <scheme val="minor"/>
    </font>
    <font>
      <b/>
      <sz val="12"/>
      <color rgb="FF002060"/>
      <name val="Calibri"/>
      <family val="2"/>
    </font>
    <font>
      <b/>
      <sz val="16"/>
      <name val="Calibri"/>
      <family val="2"/>
      <scheme val="minor"/>
    </font>
    <font>
      <sz val="11"/>
      <color rgb="FF002060"/>
      <name val="Arial"/>
      <family val="2"/>
    </font>
    <font>
      <b/>
      <sz val="18"/>
      <color rgb="FFC00000"/>
      <name val="Calibri"/>
      <family val="2"/>
      <scheme val="minor"/>
    </font>
    <font>
      <b/>
      <sz val="11"/>
      <color rgb="FF002060"/>
      <name val="Arial"/>
      <family val="2"/>
    </font>
    <font>
      <b/>
      <sz val="11"/>
      <color rgb="FF002060"/>
      <name val="Calibri"/>
      <family val="2"/>
      <scheme val="minor"/>
    </font>
    <font>
      <b/>
      <sz val="11.5"/>
      <color rgb="FF002060"/>
      <name val="Calibri"/>
      <family val="2"/>
      <scheme val="minor"/>
    </font>
    <font>
      <sz val="12"/>
      <color rgb="FF002060"/>
      <name val="Calibri"/>
      <family val="2"/>
    </font>
    <font>
      <sz val="11.5"/>
      <color rgb="FF002060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000000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DashDotDot">
        <color indexed="64"/>
      </top>
      <bottom/>
      <diagonal/>
    </border>
    <border>
      <left style="medium">
        <color indexed="64"/>
      </left>
      <right style="double">
        <color indexed="64"/>
      </right>
      <top style="mediumDashDotDot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4" fillId="0" borderId="0"/>
    <xf numFmtId="0" fontId="1" fillId="0" borderId="0"/>
    <xf numFmtId="0" fontId="4" fillId="0" borderId="0" applyNumberFormat="0" applyFont="0" applyFill="0" applyBorder="0" applyAlignment="0" applyProtection="0"/>
  </cellStyleXfs>
  <cellXfs count="26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7" fillId="0" borderId="0" xfId="0" applyFont="1" applyAlignment="1">
      <alignment vertical="center"/>
    </xf>
    <xf numFmtId="0" fontId="7" fillId="0" borderId="15" xfId="0" applyFont="1" applyBorder="1" applyAlignment="1">
      <alignment vertical="center"/>
    </xf>
    <xf numFmtId="164" fontId="7" fillId="0" borderId="21" xfId="0" applyNumberFormat="1" applyFont="1" applyBorder="1" applyAlignment="1">
      <alignment vertical="center"/>
    </xf>
    <xf numFmtId="164" fontId="7" fillId="0" borderId="17" xfId="0" applyNumberFormat="1" applyFont="1" applyBorder="1" applyAlignment="1">
      <alignment vertical="center"/>
    </xf>
    <xf numFmtId="0" fontId="7" fillId="3" borderId="25" xfId="0" applyFont="1" applyFill="1" applyBorder="1" applyAlignment="1">
      <alignment horizontal="right" vertical="center"/>
    </xf>
    <xf numFmtId="164" fontId="7" fillId="0" borderId="32" xfId="0" applyNumberFormat="1" applyFont="1" applyBorder="1" applyAlignment="1">
      <alignment horizontal="center" vertical="center"/>
    </xf>
    <xf numFmtId="0" fontId="7" fillId="2" borderId="30" xfId="0" applyFont="1" applyFill="1" applyBorder="1" applyAlignment="1">
      <alignment horizontal="right" vertical="center"/>
    </xf>
    <xf numFmtId="49" fontId="8" fillId="0" borderId="24" xfId="0" applyNumberFormat="1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164" fontId="7" fillId="0" borderId="38" xfId="0" applyNumberFormat="1" applyFont="1" applyBorder="1" applyAlignment="1">
      <alignment horizontal="center" vertical="center"/>
    </xf>
    <xf numFmtId="0" fontId="9" fillId="2" borderId="30" xfId="0" applyFont="1" applyFill="1" applyBorder="1" applyAlignment="1">
      <alignment horizontal="right" vertical="center"/>
    </xf>
    <xf numFmtId="0" fontId="7" fillId="0" borderId="38" xfId="0" applyFont="1" applyBorder="1" applyAlignment="1">
      <alignment horizontal="center" vertical="center"/>
    </xf>
    <xf numFmtId="0" fontId="7" fillId="2" borderId="22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7" fillId="3" borderId="13" xfId="0" applyFont="1" applyFill="1" applyBorder="1" applyAlignment="1">
      <alignment vertical="center"/>
    </xf>
    <xf numFmtId="0" fontId="7" fillId="3" borderId="14" xfId="0" applyFont="1" applyFill="1" applyBorder="1" applyAlignment="1">
      <alignment vertical="center"/>
    </xf>
    <xf numFmtId="164" fontId="7" fillId="2" borderId="37" xfId="0" applyNumberFormat="1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25" xfId="0" applyFont="1" applyBorder="1" applyAlignment="1">
      <alignment horizontal="left" vertical="center"/>
    </xf>
    <xf numFmtId="0" fontId="14" fillId="0" borderId="29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4" fillId="0" borderId="27" xfId="0" applyFont="1" applyBorder="1" applyAlignment="1">
      <alignment horizontal="left" vertical="center"/>
    </xf>
    <xf numFmtId="0" fontId="14" fillId="0" borderId="43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2" borderId="10" xfId="0" applyFont="1" applyFill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vertical="center"/>
    </xf>
    <xf numFmtId="0" fontId="14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64" fontId="14" fillId="0" borderId="40" xfId="0" applyNumberFormat="1" applyFont="1" applyBorder="1" applyAlignment="1">
      <alignment horizontal="center" vertical="center"/>
    </xf>
    <xf numFmtId="0" fontId="14" fillId="2" borderId="9" xfId="0" applyFont="1" applyFill="1" applyBorder="1" applyAlignment="1">
      <alignment horizontal="right" vertical="center"/>
    </xf>
    <xf numFmtId="0" fontId="14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164" fontId="14" fillId="0" borderId="33" xfId="0" applyNumberFormat="1" applyFont="1" applyBorder="1" applyAlignment="1">
      <alignment horizontal="center" vertical="center"/>
    </xf>
    <xf numFmtId="164" fontId="14" fillId="0" borderId="34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8" xfId="0" applyFont="1" applyBorder="1" applyAlignment="1">
      <alignment horizontal="left" vertical="center"/>
    </xf>
    <xf numFmtId="164" fontId="14" fillId="0" borderId="42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vertical="center"/>
    </xf>
    <xf numFmtId="164" fontId="14" fillId="0" borderId="35" xfId="0" applyNumberFormat="1" applyFont="1" applyBorder="1" applyAlignment="1">
      <alignment horizontal="center" vertical="center"/>
    </xf>
    <xf numFmtId="164" fontId="14" fillId="0" borderId="41" xfId="0" applyNumberFormat="1" applyFont="1" applyBorder="1" applyAlignment="1">
      <alignment horizontal="center" vertical="center"/>
    </xf>
    <xf numFmtId="164" fontId="14" fillId="0" borderId="36" xfId="0" applyNumberFormat="1" applyFont="1" applyBorder="1" applyAlignment="1">
      <alignment horizontal="center" vertical="center"/>
    </xf>
    <xf numFmtId="0" fontId="14" fillId="2" borderId="6" xfId="0" applyFont="1" applyFill="1" applyBorder="1" applyAlignment="1">
      <alignment horizontal="left" vertical="center"/>
    </xf>
    <xf numFmtId="0" fontId="19" fillId="3" borderId="45" xfId="0" applyFont="1" applyFill="1" applyBorder="1" applyAlignment="1">
      <alignment vertical="center"/>
    </xf>
    <xf numFmtId="0" fontId="8" fillId="2" borderId="24" xfId="0" applyFont="1" applyFill="1" applyBorder="1" applyAlignment="1">
      <alignment vertical="center"/>
    </xf>
    <xf numFmtId="49" fontId="14" fillId="2" borderId="24" xfId="0" applyNumberFormat="1" applyFont="1" applyFill="1" applyBorder="1" applyAlignment="1">
      <alignment horizontal="left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right" vertical="center"/>
    </xf>
    <xf numFmtId="0" fontId="15" fillId="2" borderId="46" xfId="0" applyFont="1" applyFill="1" applyBorder="1" applyAlignment="1">
      <alignment horizontal="left" vertical="center"/>
    </xf>
    <xf numFmtId="164" fontId="15" fillId="0" borderId="38" xfId="0" applyNumberFormat="1" applyFont="1" applyBorder="1" applyAlignment="1">
      <alignment horizontal="center" vertical="center"/>
    </xf>
    <xf numFmtId="164" fontId="14" fillId="0" borderId="39" xfId="0" applyNumberFormat="1" applyFont="1" applyBorder="1" applyAlignment="1">
      <alignment horizontal="center" vertical="center"/>
    </xf>
    <xf numFmtId="164" fontId="14" fillId="0" borderId="38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164" fontId="14" fillId="5" borderId="37" xfId="0" applyNumberFormat="1" applyFont="1" applyFill="1" applyBorder="1" applyAlignment="1">
      <alignment horizontal="center" vertical="center"/>
    </xf>
    <xf numFmtId="164" fontId="14" fillId="5" borderId="33" xfId="0" applyNumberFormat="1" applyFont="1" applyFill="1" applyBorder="1" applyAlignment="1">
      <alignment horizontal="center" vertical="center"/>
    </xf>
    <xf numFmtId="164" fontId="14" fillId="5" borderId="34" xfId="0" applyNumberFormat="1" applyFont="1" applyFill="1" applyBorder="1" applyAlignment="1">
      <alignment horizontal="center" vertical="center"/>
    </xf>
    <xf numFmtId="164" fontId="14" fillId="5" borderId="35" xfId="0" applyNumberFormat="1" applyFont="1" applyFill="1" applyBorder="1" applyAlignment="1">
      <alignment horizontal="center" vertical="center"/>
    </xf>
    <xf numFmtId="164" fontId="14" fillId="5" borderId="36" xfId="0" applyNumberFormat="1" applyFont="1" applyFill="1" applyBorder="1" applyAlignment="1">
      <alignment horizontal="center" vertical="center"/>
    </xf>
    <xf numFmtId="164" fontId="8" fillId="3" borderId="31" xfId="0" applyNumberFormat="1" applyFont="1" applyFill="1" applyBorder="1" applyAlignment="1">
      <alignment horizontal="center" vertical="center"/>
    </xf>
    <xf numFmtId="164" fontId="14" fillId="5" borderId="59" xfId="0" applyNumberFormat="1" applyFont="1" applyFill="1" applyBorder="1" applyAlignment="1">
      <alignment horizontal="center" vertical="center"/>
    </xf>
    <xf numFmtId="0" fontId="14" fillId="0" borderId="1" xfId="0" applyFont="1" applyBorder="1"/>
    <xf numFmtId="0" fontId="18" fillId="0" borderId="1" xfId="0" applyFont="1" applyBorder="1" applyAlignment="1">
      <alignment horizontal="center" vertical="center"/>
    </xf>
    <xf numFmtId="0" fontId="14" fillId="0" borderId="18" xfId="0" applyFont="1" applyBorder="1"/>
    <xf numFmtId="0" fontId="13" fillId="2" borderId="23" xfId="0" applyFont="1" applyFill="1" applyBorder="1" applyAlignment="1">
      <alignment vertical="center"/>
    </xf>
    <xf numFmtId="0" fontId="12" fillId="2" borderId="58" xfId="0" applyFont="1" applyFill="1" applyBorder="1" applyAlignment="1">
      <alignment horizontal="center" vertical="center"/>
    </xf>
    <xf numFmtId="164" fontId="15" fillId="0" borderId="46" xfId="0" applyNumberFormat="1" applyFont="1" applyBorder="1" applyAlignment="1">
      <alignment horizontal="center" vertical="center"/>
    </xf>
    <xf numFmtId="0" fontId="18" fillId="2" borderId="10" xfId="0" applyFont="1" applyFill="1" applyBorder="1" applyAlignment="1">
      <alignment horizontal="right" vertical="center"/>
    </xf>
    <xf numFmtId="0" fontId="18" fillId="0" borderId="1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164" fontId="8" fillId="5" borderId="37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2" borderId="24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left" vertical="center"/>
    </xf>
    <xf numFmtId="49" fontId="14" fillId="6" borderId="24" xfId="0" applyNumberFormat="1" applyFont="1" applyFill="1" applyBorder="1" applyAlignment="1">
      <alignment horizontal="left" vertical="center"/>
    </xf>
    <xf numFmtId="0" fontId="14" fillId="6" borderId="24" xfId="0" applyFont="1" applyFill="1" applyBorder="1" applyAlignment="1">
      <alignment horizontal="center" vertical="center"/>
    </xf>
    <xf numFmtId="0" fontId="15" fillId="6" borderId="24" xfId="0" applyFont="1" applyFill="1" applyBorder="1" applyAlignment="1">
      <alignment horizontal="left" vertical="center"/>
    </xf>
    <xf numFmtId="0" fontId="15" fillId="6" borderId="24" xfId="0" applyFont="1" applyFill="1" applyBorder="1" applyAlignment="1">
      <alignment horizontal="center" vertical="center"/>
    </xf>
    <xf numFmtId="164" fontId="14" fillId="0" borderId="41" xfId="0" applyNumberFormat="1" applyFont="1" applyBorder="1" applyAlignment="1" applyProtection="1">
      <alignment horizontal="center" vertical="center"/>
      <protection locked="0"/>
    </xf>
    <xf numFmtId="164" fontId="14" fillId="0" borderId="42" xfId="0" applyNumberFormat="1" applyFont="1" applyBorder="1" applyAlignment="1" applyProtection="1">
      <alignment horizontal="center" vertical="center"/>
      <protection locked="0"/>
    </xf>
    <xf numFmtId="0" fontId="14" fillId="2" borderId="24" xfId="0" applyFont="1" applyFill="1" applyBorder="1" applyAlignment="1">
      <alignment horizontal="left" vertical="center"/>
    </xf>
    <xf numFmtId="0" fontId="14" fillId="0" borderId="6" xfId="0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4" fillId="0" borderId="49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8" fillId="0" borderId="55" xfId="0" applyFont="1" applyBorder="1" applyAlignment="1">
      <alignment vertical="center"/>
    </xf>
    <xf numFmtId="0" fontId="18" fillId="0" borderId="55" xfId="0" applyFont="1" applyBorder="1" applyAlignment="1">
      <alignment horizontal="center" vertical="center"/>
    </xf>
    <xf numFmtId="0" fontId="18" fillId="2" borderId="11" xfId="0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44" xfId="0" applyFont="1" applyBorder="1" applyAlignment="1">
      <alignment horizontal="left" vertical="center"/>
    </xf>
    <xf numFmtId="0" fontId="18" fillId="0" borderId="52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0" fontId="18" fillId="2" borderId="3" xfId="0" applyFont="1" applyFill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left" vertical="center"/>
    </xf>
    <xf numFmtId="0" fontId="14" fillId="6" borderId="23" xfId="0" applyFont="1" applyFill="1" applyBorder="1" applyAlignment="1">
      <alignment vertical="center"/>
    </xf>
    <xf numFmtId="0" fontId="12" fillId="6" borderId="24" xfId="0" applyFont="1" applyFill="1" applyBorder="1" applyAlignment="1">
      <alignment horizontal="center" vertical="center"/>
    </xf>
    <xf numFmtId="0" fontId="12" fillId="6" borderId="58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49" fontId="21" fillId="6" borderId="24" xfId="0" applyNumberFormat="1" applyFont="1" applyFill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4" fillId="2" borderId="53" xfId="0" applyFont="1" applyFill="1" applyBorder="1" applyAlignment="1">
      <alignment horizontal="left" vertical="center"/>
    </xf>
    <xf numFmtId="0" fontId="14" fillId="2" borderId="53" xfId="0" applyFont="1" applyFill="1" applyBorder="1" applyAlignment="1">
      <alignment horizontal="center" vertical="center"/>
    </xf>
    <xf numFmtId="0" fontId="14" fillId="0" borderId="53" xfId="0" applyFont="1" applyBorder="1" applyAlignment="1">
      <alignment horizontal="left" vertical="center"/>
    </xf>
    <xf numFmtId="0" fontId="14" fillId="0" borderId="51" xfId="0" applyFont="1" applyBorder="1" applyAlignment="1">
      <alignment horizontal="left" vertical="center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4" fillId="0" borderId="19" xfId="0" applyFont="1" applyBorder="1"/>
    <xf numFmtId="0" fontId="14" fillId="2" borderId="20" xfId="0" applyFont="1" applyFill="1" applyBorder="1" applyAlignment="1">
      <alignment horizontal="right" vertical="center"/>
    </xf>
    <xf numFmtId="0" fontId="14" fillId="0" borderId="2" xfId="0" applyFont="1" applyBorder="1" applyAlignment="1">
      <alignment horizontal="left" vertical="center"/>
    </xf>
    <xf numFmtId="164" fontId="8" fillId="5" borderId="59" xfId="0" applyNumberFormat="1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right"/>
    </xf>
    <xf numFmtId="0" fontId="14" fillId="0" borderId="0" xfId="0" applyFont="1" applyAlignment="1">
      <alignment vertical="center"/>
    </xf>
    <xf numFmtId="0" fontId="14" fillId="2" borderId="2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22" fillId="0" borderId="0" xfId="0" applyFont="1"/>
    <xf numFmtId="0" fontId="18" fillId="2" borderId="9" xfId="0" applyFont="1" applyFill="1" applyBorder="1" applyAlignment="1">
      <alignment horizontal="right" vertical="center"/>
    </xf>
    <xf numFmtId="0" fontId="18" fillId="0" borderId="6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0" fontId="14" fillId="2" borderId="54" xfId="0" applyFont="1" applyFill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0" fontId="18" fillId="0" borderId="0" xfId="0" applyFont="1"/>
    <xf numFmtId="0" fontId="14" fillId="0" borderId="44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18" xfId="0" applyFont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18" fillId="0" borderId="18" xfId="0" applyFont="1" applyBorder="1" applyAlignment="1">
      <alignment horizontal="left"/>
    </xf>
    <xf numFmtId="0" fontId="18" fillId="4" borderId="47" xfId="0" applyFont="1" applyFill="1" applyBorder="1" applyAlignment="1">
      <alignment horizontal="left"/>
    </xf>
    <xf numFmtId="0" fontId="14" fillId="0" borderId="57" xfId="0" applyFont="1" applyBorder="1" applyAlignment="1">
      <alignment horizontal="center"/>
    </xf>
    <xf numFmtId="0" fontId="18" fillId="0" borderId="48" xfId="0" applyFont="1" applyBorder="1" applyAlignment="1">
      <alignment horizontal="left"/>
    </xf>
    <xf numFmtId="0" fontId="14" fillId="0" borderId="14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8" fillId="2" borderId="10" xfId="0" applyFont="1" applyFill="1" applyBorder="1"/>
    <xf numFmtId="0" fontId="18" fillId="2" borderId="18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/>
    <xf numFmtId="0" fontId="14" fillId="0" borderId="44" xfId="0" applyFont="1" applyBorder="1"/>
    <xf numFmtId="0" fontId="14" fillId="2" borderId="10" xfId="0" applyFont="1" applyFill="1" applyBorder="1"/>
    <xf numFmtId="0" fontId="14" fillId="2" borderId="57" xfId="0" applyFont="1" applyFill="1" applyBorder="1" applyAlignment="1">
      <alignment horizontal="left" vertical="center"/>
    </xf>
    <xf numFmtId="0" fontId="18" fillId="0" borderId="57" xfId="0" applyFont="1" applyBorder="1" applyAlignment="1">
      <alignment horizontal="center" vertical="center"/>
    </xf>
    <xf numFmtId="0" fontId="14" fillId="0" borderId="57" xfId="0" applyFont="1" applyBorder="1" applyAlignment="1">
      <alignment horizontal="left" vertical="center"/>
    </xf>
    <xf numFmtId="0" fontId="14" fillId="2" borderId="18" xfId="0" applyFont="1" applyFill="1" applyBorder="1" applyAlignment="1">
      <alignment horizontal="left" vertical="center"/>
    </xf>
    <xf numFmtId="0" fontId="14" fillId="0" borderId="55" xfId="0" applyFont="1" applyBorder="1"/>
    <xf numFmtId="0" fontId="18" fillId="4" borderId="52" xfId="0" applyFont="1" applyFill="1" applyBorder="1" applyAlignment="1">
      <alignment horizontal="left" vertical="center"/>
    </xf>
    <xf numFmtId="0" fontId="18" fillId="0" borderId="52" xfId="0" applyFont="1" applyBorder="1" applyAlignment="1">
      <alignment horizontal="center" vertical="center"/>
    </xf>
    <xf numFmtId="0" fontId="18" fillId="0" borderId="62" xfId="0" applyFont="1" applyBorder="1" applyAlignment="1">
      <alignment horizontal="left" vertical="center"/>
    </xf>
    <xf numFmtId="0" fontId="14" fillId="0" borderId="63" xfId="0" applyFont="1" applyBorder="1" applyAlignment="1">
      <alignment horizontal="left" vertical="center"/>
    </xf>
    <xf numFmtId="0" fontId="14" fillId="0" borderId="2" xfId="0" applyFont="1" applyBorder="1"/>
    <xf numFmtId="0" fontId="14" fillId="0" borderId="55" xfId="0" applyFont="1" applyBorder="1" applyAlignment="1">
      <alignment horizont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164" fontId="14" fillId="5" borderId="64" xfId="0" applyNumberFormat="1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right"/>
    </xf>
    <xf numFmtId="0" fontId="2" fillId="2" borderId="30" xfId="0" applyFont="1" applyFill="1" applyBorder="1"/>
    <xf numFmtId="0" fontId="20" fillId="2" borderId="30" xfId="0" applyFont="1" applyFill="1" applyBorder="1"/>
    <xf numFmtId="0" fontId="18" fillId="7" borderId="20" xfId="0" applyFont="1" applyFill="1" applyBorder="1" applyAlignment="1">
      <alignment horizontal="right"/>
    </xf>
    <xf numFmtId="0" fontId="18" fillId="7" borderId="9" xfId="0" applyFont="1" applyFill="1" applyBorder="1" applyAlignment="1">
      <alignment horizontal="right" vertical="center"/>
    </xf>
    <xf numFmtId="0" fontId="14" fillId="2" borderId="9" xfId="0" applyFont="1" applyFill="1" applyBorder="1"/>
    <xf numFmtId="0" fontId="14" fillId="2" borderId="10" xfId="0" applyFont="1" applyFill="1" applyBorder="1" applyAlignment="1">
      <alignment vertical="center"/>
    </xf>
    <xf numFmtId="0" fontId="14" fillId="2" borderId="50" xfId="0" applyFont="1" applyFill="1" applyBorder="1" applyAlignment="1">
      <alignment horizontal="right" vertical="center"/>
    </xf>
    <xf numFmtId="0" fontId="14" fillId="2" borderId="22" xfId="0" applyFont="1" applyFill="1" applyBorder="1" applyAlignment="1">
      <alignment horizontal="right" vertical="center"/>
    </xf>
    <xf numFmtId="0" fontId="18" fillId="2" borderId="54" xfId="0" applyFont="1" applyFill="1" applyBorder="1" applyAlignment="1">
      <alignment horizontal="right" vertical="center"/>
    </xf>
    <xf numFmtId="0" fontId="18" fillId="2" borderId="10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164" fontId="14" fillId="0" borderId="65" xfId="0" applyNumberFormat="1" applyFont="1" applyBorder="1" applyAlignment="1">
      <alignment horizontal="center" vertical="center"/>
    </xf>
    <xf numFmtId="164" fontId="14" fillId="0" borderId="66" xfId="0" applyNumberFormat="1" applyFont="1" applyBorder="1" applyAlignment="1">
      <alignment horizontal="center" vertical="center"/>
    </xf>
    <xf numFmtId="0" fontId="14" fillId="2" borderId="18" xfId="0" applyFont="1" applyFill="1" applyBorder="1" applyAlignment="1">
      <alignment vertical="center"/>
    </xf>
    <xf numFmtId="0" fontId="14" fillId="2" borderId="9" xfId="0" applyFont="1" applyFill="1" applyBorder="1" applyAlignment="1">
      <alignment horizontal="right" vertical="top"/>
    </xf>
    <xf numFmtId="0" fontId="14" fillId="2" borderId="6" xfId="0" applyFont="1" applyFill="1" applyBorder="1" applyAlignment="1">
      <alignment horizontal="left" vertical="top"/>
    </xf>
    <xf numFmtId="0" fontId="14" fillId="0" borderId="6" xfId="0" applyFont="1" applyBorder="1" applyAlignment="1">
      <alignment horizontal="center" vertical="top"/>
    </xf>
    <xf numFmtId="0" fontId="14" fillId="0" borderId="6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50" xfId="0" applyFont="1" applyBorder="1"/>
    <xf numFmtId="0" fontId="14" fillId="0" borderId="53" xfId="0" applyFont="1" applyBorder="1" applyAlignment="1">
      <alignment horizontal="center"/>
    </xf>
    <xf numFmtId="0" fontId="14" fillId="0" borderId="53" xfId="0" applyFont="1" applyBorder="1"/>
    <xf numFmtId="0" fontId="14" fillId="0" borderId="51" xfId="0" applyFont="1" applyBorder="1"/>
    <xf numFmtId="0" fontId="14" fillId="0" borderId="53" xfId="0" applyFont="1" applyBorder="1" applyAlignment="1">
      <alignment vertical="center"/>
    </xf>
    <xf numFmtId="0" fontId="14" fillId="0" borderId="10" xfId="0" applyFont="1" applyBorder="1" applyAlignment="1">
      <alignment horizontal="right" vertical="center"/>
    </xf>
    <xf numFmtId="0" fontId="14" fillId="0" borderId="19" xfId="0" applyFont="1" applyBorder="1" applyAlignment="1">
      <alignment vertical="center"/>
    </xf>
    <xf numFmtId="0" fontId="24" fillId="2" borderId="6" xfId="0" applyFont="1" applyFill="1" applyBorder="1" applyAlignment="1">
      <alignment horizontal="left" vertical="top"/>
    </xf>
    <xf numFmtId="0" fontId="14" fillId="0" borderId="19" xfId="0" applyFont="1" applyBorder="1" applyAlignment="1">
      <alignment horizontal="left" vertical="top"/>
    </xf>
    <xf numFmtId="0" fontId="14" fillId="2" borderId="3" xfId="0" applyFont="1" applyFill="1" applyBorder="1" applyAlignment="1">
      <alignment horizontal="left" vertical="top"/>
    </xf>
    <xf numFmtId="0" fontId="14" fillId="0" borderId="4" xfId="0" applyFont="1" applyBorder="1" applyAlignment="1">
      <alignment horizontal="center" vertical="top"/>
    </xf>
    <xf numFmtId="0" fontId="14" fillId="0" borderId="5" xfId="0" applyFont="1" applyBorder="1" applyAlignment="1">
      <alignment horizontal="left" vertical="top"/>
    </xf>
    <xf numFmtId="0" fontId="14" fillId="0" borderId="44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center"/>
    </xf>
    <xf numFmtId="0" fontId="2" fillId="0" borderId="67" xfId="0" applyFont="1" applyBorder="1"/>
    <xf numFmtId="164" fontId="14" fillId="0" borderId="68" xfId="0" applyNumberFormat="1" applyFont="1" applyBorder="1" applyAlignment="1">
      <alignment horizontal="center" vertical="center"/>
    </xf>
    <xf numFmtId="164" fontId="14" fillId="0" borderId="15" xfId="0" applyNumberFormat="1" applyFont="1" applyBorder="1" applyAlignment="1">
      <alignment horizontal="center" vertical="center"/>
    </xf>
    <xf numFmtId="0" fontId="2" fillId="0" borderId="40" xfId="0" applyFont="1" applyBorder="1"/>
    <xf numFmtId="0" fontId="2" fillId="0" borderId="36" xfId="0" applyFont="1" applyBorder="1"/>
    <xf numFmtId="164" fontId="14" fillId="5" borderId="69" xfId="0" applyNumberFormat="1" applyFont="1" applyFill="1" applyBorder="1" applyAlignment="1">
      <alignment horizontal="center" vertical="center"/>
    </xf>
    <xf numFmtId="164" fontId="14" fillId="5" borderId="70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2" fillId="0" borderId="0" xfId="0" applyFont="1" applyBorder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25" fillId="2" borderId="0" xfId="0" applyFont="1" applyFill="1" applyBorder="1" applyAlignment="1">
      <alignment horizontal="right" vertical="center"/>
    </xf>
    <xf numFmtId="0" fontId="25" fillId="0" borderId="0" xfId="0" applyFont="1" applyBorder="1" applyAlignment="1">
      <alignment vertical="center"/>
    </xf>
    <xf numFmtId="0" fontId="15" fillId="2" borderId="0" xfId="0" applyFont="1" applyFill="1" applyBorder="1" applyAlignment="1">
      <alignment horizontal="right" vertical="top"/>
    </xf>
    <xf numFmtId="0" fontId="15" fillId="2" borderId="0" xfId="0" applyFont="1" applyFill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25" fillId="2" borderId="0" xfId="0" applyFont="1" applyFill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vertical="center"/>
    </xf>
    <xf numFmtId="0" fontId="15" fillId="0" borderId="0" xfId="0" applyFont="1" applyBorder="1"/>
    <xf numFmtId="0" fontId="15" fillId="2" borderId="0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2" borderId="0" xfId="0" applyFont="1" applyFill="1" applyBorder="1" applyAlignment="1">
      <alignment vertical="center"/>
    </xf>
    <xf numFmtId="0" fontId="25" fillId="0" borderId="0" xfId="0" applyFont="1" applyBorder="1" applyAlignment="1">
      <alignment horizontal="left" vertical="top"/>
    </xf>
    <xf numFmtId="0" fontId="4" fillId="0" borderId="0" xfId="0" applyFont="1" applyBorder="1"/>
    <xf numFmtId="0" fontId="25" fillId="2" borderId="0" xfId="0" applyFont="1" applyFill="1" applyBorder="1" applyAlignment="1">
      <alignment horizontal="right"/>
    </xf>
    <xf numFmtId="0" fontId="25" fillId="7" borderId="0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0" fontId="15" fillId="2" borderId="0" xfId="0" applyFont="1" applyFill="1" applyBorder="1"/>
    <xf numFmtId="0" fontId="25" fillId="2" borderId="0" xfId="0" applyFont="1" applyFill="1" applyBorder="1"/>
    <xf numFmtId="0" fontId="25" fillId="0" borderId="0" xfId="0" applyFont="1" applyBorder="1"/>
    <xf numFmtId="0" fontId="15" fillId="2" borderId="0" xfId="0" applyFont="1" applyFill="1" applyBorder="1" applyAlignment="1">
      <alignment horizontal="right"/>
    </xf>
    <xf numFmtId="0" fontId="15" fillId="0" borderId="0" xfId="0" applyFont="1" applyBorder="1" applyAlignment="1">
      <alignment horizontal="left"/>
    </xf>
    <xf numFmtId="0" fontId="27" fillId="0" borderId="0" xfId="0" applyFont="1" applyBorder="1"/>
    <xf numFmtId="0" fontId="15" fillId="2" borderId="0" xfId="0" applyFont="1" applyFill="1" applyBorder="1" applyAlignment="1">
      <alignment horizontal="left"/>
    </xf>
    <xf numFmtId="0" fontId="25" fillId="7" borderId="0" xfId="0" applyFont="1" applyFill="1" applyBorder="1" applyAlignment="1">
      <alignment horizontal="right"/>
    </xf>
    <xf numFmtId="0" fontId="25" fillId="4" borderId="0" xfId="0" applyFont="1" applyFill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6" fillId="2" borderId="0" xfId="0" applyFont="1" applyFill="1" applyBorder="1" applyAlignment="1">
      <alignment horizontal="left" vertical="top"/>
    </xf>
    <xf numFmtId="0" fontId="15" fillId="0" borderId="0" xfId="0" applyFont="1" applyBorder="1" applyAlignment="1">
      <alignment horizontal="right" vertical="center"/>
    </xf>
    <xf numFmtId="164" fontId="14" fillId="5" borderId="40" xfId="0" applyNumberFormat="1" applyFont="1" applyFill="1" applyBorder="1" applyAlignment="1">
      <alignment horizontal="center" vertical="center"/>
    </xf>
  </cellXfs>
  <cellStyles count="5">
    <cellStyle name="Normal" xfId="4" xr:uid="{67266D0A-630D-4B25-9981-463DA5CA6C86}"/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</cellStyles>
  <dxfs count="0"/>
  <tableStyles count="0" defaultTableStyle="TableStyleMedium9" defaultPivotStyle="PivotStyleLight16"/>
  <colors>
    <mruColors>
      <color rgb="FFFFFF99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9"/>
  <sheetViews>
    <sheetView tabSelected="1" zoomScale="85" zoomScaleNormal="85" workbookViewId="0">
      <pane xSplit="6" ySplit="4" topLeftCell="G68" activePane="bottomRight" state="frozen"/>
      <selection pane="topRight" activeCell="E1" sqref="E1"/>
      <selection pane="bottomLeft" activeCell="A5" sqref="A5"/>
      <selection pane="bottomRight" activeCell="K39" sqref="K39:K40"/>
    </sheetView>
  </sheetViews>
  <sheetFormatPr defaultRowHeight="14.25" x14ac:dyDescent="0.2"/>
  <cols>
    <col min="1" max="1" width="6.42578125" style="4" customWidth="1"/>
    <col min="2" max="2" width="28.28515625" style="1" customWidth="1"/>
    <col min="3" max="3" width="6.85546875" style="1" customWidth="1"/>
    <col min="4" max="4" width="21.140625" style="1" customWidth="1"/>
    <col min="5" max="5" width="32" style="1" customWidth="1"/>
    <col min="6" max="6" width="9.42578125" style="1" customWidth="1"/>
    <col min="7" max="7" width="9.28515625" style="1" customWidth="1"/>
    <col min="8" max="8" width="4.28515625" style="1" customWidth="1"/>
    <col min="9" max="9" width="9.140625" style="1"/>
    <col min="10" max="10" width="8.140625" style="1" customWidth="1"/>
    <col min="11" max="11" width="31.7109375" style="1" customWidth="1"/>
    <col min="12" max="12" width="9" style="1" customWidth="1"/>
    <col min="13" max="13" width="13.28515625" style="1" customWidth="1"/>
    <col min="14" max="14" width="9.42578125" style="1" customWidth="1"/>
    <col min="15" max="15" width="17.42578125" style="1" customWidth="1"/>
    <col min="16" max="16384" width="9.140625" style="1"/>
  </cols>
  <sheetData>
    <row r="1" spans="1:17" ht="6.75" customHeight="1" thickTop="1" x14ac:dyDescent="0.2">
      <c r="A1" s="227" t="s">
        <v>152</v>
      </c>
      <c r="B1" s="228"/>
      <c r="C1" s="228"/>
      <c r="D1" s="228"/>
      <c r="E1" s="228"/>
      <c r="F1" s="228"/>
      <c r="G1" s="229"/>
    </row>
    <row r="2" spans="1:17" ht="21.75" customHeight="1" thickBot="1" x14ac:dyDescent="0.25">
      <c r="A2" s="230"/>
      <c r="B2" s="231"/>
      <c r="C2" s="231"/>
      <c r="D2" s="231"/>
      <c r="E2" s="231"/>
      <c r="F2" s="231"/>
      <c r="G2" s="232"/>
    </row>
    <row r="3" spans="1:17" s="2" customFormat="1" ht="15.75" customHeight="1" thickTop="1" x14ac:dyDescent="0.25">
      <c r="A3" s="29" t="s">
        <v>0</v>
      </c>
      <c r="B3" s="30" t="s">
        <v>1</v>
      </c>
      <c r="C3" s="30" t="s">
        <v>2</v>
      </c>
      <c r="D3" s="30" t="s">
        <v>3</v>
      </c>
      <c r="E3" s="31" t="s">
        <v>4</v>
      </c>
      <c r="F3" s="161" t="s">
        <v>26</v>
      </c>
      <c r="G3" s="159" t="s">
        <v>27</v>
      </c>
    </row>
    <row r="4" spans="1:17" ht="16.5" thickBot="1" x14ac:dyDescent="0.25">
      <c r="A4" s="32"/>
      <c r="B4" s="33"/>
      <c r="C4" s="33" t="s">
        <v>5</v>
      </c>
      <c r="D4" s="33"/>
      <c r="E4" s="34" t="s">
        <v>6</v>
      </c>
      <c r="F4" s="162" t="s">
        <v>25</v>
      </c>
      <c r="G4" s="160" t="s">
        <v>25</v>
      </c>
    </row>
    <row r="5" spans="1:17" ht="16.5" hidden="1" thickBot="1" x14ac:dyDescent="0.25">
      <c r="A5" s="9"/>
      <c r="B5" s="8"/>
      <c r="C5" s="8"/>
      <c r="D5" s="8"/>
      <c r="E5" s="8"/>
      <c r="F5" s="10"/>
      <c r="G5" s="11"/>
    </row>
    <row r="6" spans="1:17" ht="22.5" thickTop="1" thickBot="1" x14ac:dyDescent="0.25">
      <c r="A6" s="12"/>
      <c r="B6" s="57" t="s">
        <v>85</v>
      </c>
      <c r="C6" s="23"/>
      <c r="D6" s="23"/>
      <c r="E6" s="24"/>
      <c r="F6" s="72" t="s">
        <v>94</v>
      </c>
      <c r="G6" s="13"/>
      <c r="J6" s="233"/>
      <c r="K6" s="233"/>
      <c r="L6" s="233"/>
      <c r="M6" s="234"/>
      <c r="N6" s="235"/>
      <c r="O6" s="234"/>
      <c r="P6" s="234"/>
      <c r="Q6" s="233"/>
    </row>
    <row r="7" spans="1:17" ht="17.25" thickTop="1" thickBot="1" x14ac:dyDescent="0.25">
      <c r="A7" s="20"/>
      <c r="B7" s="118" t="s">
        <v>59</v>
      </c>
      <c r="C7" s="58"/>
      <c r="D7" s="58"/>
      <c r="E7" s="26"/>
      <c r="F7" s="25"/>
      <c r="G7" s="17"/>
      <c r="J7" s="236"/>
      <c r="K7" s="237"/>
      <c r="L7" s="237"/>
      <c r="M7" s="233"/>
      <c r="N7" s="238"/>
      <c r="O7" s="239"/>
      <c r="P7" s="239"/>
      <c r="Q7" s="233"/>
    </row>
    <row r="8" spans="1:17" ht="17.25" thickTop="1" thickBot="1" x14ac:dyDescent="0.25">
      <c r="A8" s="20"/>
      <c r="B8" s="118" t="s">
        <v>84</v>
      </c>
      <c r="C8" s="119"/>
      <c r="D8" s="120"/>
      <c r="E8" s="121"/>
      <c r="F8" s="25"/>
      <c r="G8" s="17"/>
      <c r="J8" s="240"/>
      <c r="K8" s="241"/>
      <c r="L8" s="242"/>
      <c r="M8" s="233"/>
      <c r="N8" s="238"/>
      <c r="O8" s="243"/>
      <c r="P8" s="244"/>
      <c r="Q8" s="233"/>
    </row>
    <row r="9" spans="1:17" ht="16.5" thickTop="1" x14ac:dyDescent="0.25">
      <c r="A9" s="35">
        <v>3444</v>
      </c>
      <c r="B9" s="39" t="s">
        <v>191</v>
      </c>
      <c r="C9" s="37" t="s">
        <v>56</v>
      </c>
      <c r="D9" s="40" t="s">
        <v>146</v>
      </c>
      <c r="E9" s="50" t="s">
        <v>192</v>
      </c>
      <c r="F9" s="68">
        <f>TIME(9,0,0)</f>
        <v>0.375</v>
      </c>
      <c r="G9" s="69">
        <f>F12+TIME(0,4,0)</f>
        <v>0.38611111111111107</v>
      </c>
      <c r="H9" s="1">
        <v>1</v>
      </c>
      <c r="J9" s="240"/>
      <c r="K9" s="245"/>
      <c r="L9" s="246"/>
      <c r="M9" s="233"/>
      <c r="N9" s="236"/>
      <c r="O9" s="247"/>
      <c r="P9" s="248"/>
      <c r="Q9" s="233"/>
    </row>
    <row r="10" spans="1:17" ht="15.75" x14ac:dyDescent="0.2">
      <c r="A10" s="35" t="s">
        <v>234</v>
      </c>
      <c r="B10" s="170" t="s">
        <v>112</v>
      </c>
      <c r="C10" s="171" t="s">
        <v>54</v>
      </c>
      <c r="D10" s="172" t="s">
        <v>113</v>
      </c>
      <c r="E10" s="66" t="s">
        <v>195</v>
      </c>
      <c r="F10" s="47">
        <f>F9+TIME(0,4,0)</f>
        <v>0.37777777777777777</v>
      </c>
      <c r="G10" s="48">
        <f>G9+TIME(0,3,0)</f>
        <v>0.3881944444444444</v>
      </c>
      <c r="H10" s="1">
        <v>1</v>
      </c>
      <c r="J10" s="236"/>
      <c r="K10" s="249"/>
      <c r="L10" s="247"/>
      <c r="M10" s="233"/>
      <c r="N10" s="238"/>
      <c r="O10" s="243"/>
      <c r="P10" s="244"/>
      <c r="Q10" s="233"/>
    </row>
    <row r="11" spans="1:17" ht="15.75" x14ac:dyDescent="0.2">
      <c r="A11" s="35">
        <v>5369</v>
      </c>
      <c r="B11" s="101" t="s">
        <v>177</v>
      </c>
      <c r="C11" s="102" t="s">
        <v>54</v>
      </c>
      <c r="D11" s="39" t="s">
        <v>146</v>
      </c>
      <c r="E11" s="173" t="s">
        <v>147</v>
      </c>
      <c r="F11" s="47">
        <f t="shared" ref="F11" si="0">F10+TIME(0,4,0)</f>
        <v>0.38055555555555554</v>
      </c>
      <c r="G11" s="48">
        <f t="shared" ref="G11" si="1">G10+TIME(0,3,0)</f>
        <v>0.39027777777777772</v>
      </c>
      <c r="H11" s="1">
        <v>1</v>
      </c>
      <c r="J11" s="236"/>
      <c r="K11" s="247"/>
      <c r="L11" s="237"/>
      <c r="M11" s="233"/>
      <c r="N11" s="238"/>
      <c r="O11" s="244"/>
      <c r="P11" s="244"/>
      <c r="Q11" s="233"/>
    </row>
    <row r="12" spans="1:17" ht="16.5" thickBot="1" x14ac:dyDescent="0.25">
      <c r="A12" s="142">
        <v>3951</v>
      </c>
      <c r="B12" s="143" t="s">
        <v>142</v>
      </c>
      <c r="C12" s="126" t="s">
        <v>54</v>
      </c>
      <c r="D12" s="143" t="s">
        <v>9</v>
      </c>
      <c r="E12" s="144" t="s">
        <v>148</v>
      </c>
      <c r="F12" s="198">
        <f>F11+TIME(0,4,0)</f>
        <v>0.3833333333333333</v>
      </c>
      <c r="G12" s="199">
        <f>G11+TIME(0,3,0)</f>
        <v>0.39236111111111105</v>
      </c>
      <c r="H12" s="1">
        <v>1</v>
      </c>
      <c r="J12" s="240"/>
      <c r="K12" s="241"/>
      <c r="L12" s="242"/>
      <c r="M12" s="233"/>
      <c r="N12" s="233"/>
      <c r="O12" s="233"/>
      <c r="P12" s="234"/>
      <c r="Q12" s="233"/>
    </row>
    <row r="13" spans="1:17" ht="17.25" thickTop="1" thickBot="1" x14ac:dyDescent="0.25">
      <c r="A13" s="14"/>
      <c r="B13" s="15"/>
      <c r="C13" s="27"/>
      <c r="D13" s="16"/>
      <c r="E13" s="16"/>
      <c r="F13" s="67">
        <f>G12+TIME(0,4,0)</f>
        <v>0.39513888888888882</v>
      </c>
      <c r="G13" s="65"/>
      <c r="J13" s="236"/>
      <c r="K13" s="247"/>
      <c r="L13" s="250"/>
      <c r="M13" s="233"/>
      <c r="N13" s="236"/>
      <c r="O13" s="247"/>
      <c r="P13" s="248"/>
      <c r="Q13" s="233"/>
    </row>
    <row r="14" spans="1:17" ht="16.5" thickTop="1" x14ac:dyDescent="0.25">
      <c r="A14" s="147" t="s">
        <v>115</v>
      </c>
      <c r="B14" s="174" t="s">
        <v>193</v>
      </c>
      <c r="C14" s="180" t="s">
        <v>54</v>
      </c>
      <c r="D14" s="174" t="s">
        <v>55</v>
      </c>
      <c r="E14" s="76" t="s">
        <v>116</v>
      </c>
      <c r="F14" s="68">
        <f>G12+TIME(0,4,0)</f>
        <v>0.39513888888888882</v>
      </c>
      <c r="G14" s="69">
        <f>F19+TIME(0,4,0)</f>
        <v>0.41180555555555542</v>
      </c>
      <c r="H14" s="1">
        <v>1</v>
      </c>
      <c r="J14" s="236"/>
      <c r="K14" s="247"/>
      <c r="L14" s="248"/>
      <c r="M14" s="233"/>
      <c r="N14" s="240"/>
      <c r="O14" s="241"/>
      <c r="P14" s="242"/>
      <c r="Q14" s="233"/>
    </row>
    <row r="15" spans="1:17" ht="15.75" x14ac:dyDescent="0.25">
      <c r="A15" s="186" t="s">
        <v>190</v>
      </c>
      <c r="B15" s="179" t="s">
        <v>168</v>
      </c>
      <c r="C15" s="157" t="s">
        <v>54</v>
      </c>
      <c r="D15" s="179" t="s">
        <v>87</v>
      </c>
      <c r="E15" s="168" t="s">
        <v>169</v>
      </c>
      <c r="F15" s="47">
        <f>F13+TIME(0,4,0)</f>
        <v>0.39791666666666659</v>
      </c>
      <c r="G15" s="48">
        <f>G14+TIME(0,3,0)</f>
        <v>0.41388888888888875</v>
      </c>
      <c r="H15" s="1">
        <v>1</v>
      </c>
      <c r="J15" s="236"/>
      <c r="K15" s="247"/>
      <c r="L15" s="248"/>
      <c r="M15" s="233"/>
      <c r="N15" s="233"/>
      <c r="O15" s="251"/>
      <c r="P15" s="234"/>
      <c r="Q15" s="233"/>
    </row>
    <row r="16" spans="1:17" ht="15.75" x14ac:dyDescent="0.2">
      <c r="A16" s="80">
        <v>859</v>
      </c>
      <c r="B16" s="106" t="s">
        <v>131</v>
      </c>
      <c r="C16" s="166" t="s">
        <v>54</v>
      </c>
      <c r="D16" s="106" t="s">
        <v>132</v>
      </c>
      <c r="E16" s="164" t="s">
        <v>133</v>
      </c>
      <c r="F16" s="47">
        <f>F15+TIME(0,4,0)</f>
        <v>0.40069444444444435</v>
      </c>
      <c r="G16" s="48">
        <f>G15+TIME(0,3,0)</f>
        <v>0.41597222222222208</v>
      </c>
      <c r="H16" s="1">
        <v>1</v>
      </c>
      <c r="J16" s="236"/>
      <c r="K16" s="247"/>
      <c r="L16" s="248"/>
      <c r="M16" s="233"/>
      <c r="N16" s="233"/>
      <c r="O16" s="251"/>
      <c r="P16" s="234"/>
      <c r="Q16" s="233"/>
    </row>
    <row r="17" spans="1:17" ht="15.75" x14ac:dyDescent="0.2">
      <c r="A17" s="35">
        <v>3633</v>
      </c>
      <c r="B17" s="44" t="s">
        <v>156</v>
      </c>
      <c r="C17" s="37" t="s">
        <v>54</v>
      </c>
      <c r="D17" s="40" t="s">
        <v>157</v>
      </c>
      <c r="E17" s="50" t="s">
        <v>158</v>
      </c>
      <c r="F17" s="47">
        <f>F16+TIME(0,4,0)</f>
        <v>0.40347222222222212</v>
      </c>
      <c r="G17" s="48">
        <f>G16+TIME(0,3,0)</f>
        <v>0.4180555555555554</v>
      </c>
      <c r="H17" s="1">
        <v>1</v>
      </c>
      <c r="J17" s="238"/>
      <c r="K17" s="243"/>
      <c r="L17" s="244"/>
      <c r="M17" s="233"/>
      <c r="N17" s="233"/>
      <c r="O17" s="251"/>
      <c r="P17" s="234"/>
      <c r="Q17" s="233"/>
    </row>
    <row r="18" spans="1:17" ht="15.75" x14ac:dyDescent="0.25">
      <c r="A18" s="186">
        <v>5265</v>
      </c>
      <c r="B18" s="74" t="s">
        <v>144</v>
      </c>
      <c r="C18" s="84" t="s">
        <v>56</v>
      </c>
      <c r="D18" s="74" t="s">
        <v>145</v>
      </c>
      <c r="E18" s="168" t="s">
        <v>178</v>
      </c>
      <c r="F18" s="47">
        <f>F17+TIME(0,4,0)</f>
        <v>0.40624999999999989</v>
      </c>
      <c r="G18" s="48">
        <f>G17+TIME(0,3,0)</f>
        <v>0.42013888888888873</v>
      </c>
      <c r="H18" s="1">
        <v>1</v>
      </c>
      <c r="J18" s="236"/>
      <c r="K18" s="247"/>
      <c r="L18" s="248"/>
      <c r="M18" s="233"/>
      <c r="N18" s="236"/>
      <c r="O18" s="247"/>
      <c r="P18" s="248"/>
      <c r="Q18" s="233"/>
    </row>
    <row r="19" spans="1:17" ht="16.5" thickBot="1" x14ac:dyDescent="0.3">
      <c r="A19" s="35">
        <v>1736</v>
      </c>
      <c r="B19" s="74" t="s">
        <v>179</v>
      </c>
      <c r="C19" s="84" t="s">
        <v>62</v>
      </c>
      <c r="D19" s="140" t="s">
        <v>204</v>
      </c>
      <c r="E19" s="138" t="s">
        <v>205</v>
      </c>
      <c r="F19" s="47">
        <f>F18+TIME(0,4,0)</f>
        <v>0.40902777777777766</v>
      </c>
      <c r="G19" s="48">
        <f>G18+TIME(0,3,0)</f>
        <v>0.42222222222222205</v>
      </c>
      <c r="H19" s="1">
        <v>1</v>
      </c>
      <c r="J19" s="236"/>
      <c r="K19" s="248"/>
      <c r="L19" s="246"/>
      <c r="M19" s="233"/>
      <c r="N19" s="238"/>
      <c r="O19" s="243"/>
      <c r="P19" s="244"/>
      <c r="Q19" s="233"/>
    </row>
    <row r="20" spans="1:17" ht="17.25" thickTop="1" thickBot="1" x14ac:dyDescent="0.3">
      <c r="A20" s="18"/>
      <c r="B20" s="87" t="s">
        <v>194</v>
      </c>
      <c r="C20" s="88"/>
      <c r="D20" s="89"/>
      <c r="E20" s="89"/>
      <c r="F20" s="83">
        <f>G19+TIME(0,4,0)</f>
        <v>0.42499999999999982</v>
      </c>
      <c r="G20" s="17"/>
      <c r="J20" s="236"/>
      <c r="K20" s="246"/>
      <c r="L20" s="246"/>
      <c r="M20" s="233"/>
      <c r="N20" s="238"/>
      <c r="O20" s="243"/>
      <c r="P20" s="243"/>
      <c r="Q20" s="233"/>
    </row>
    <row r="21" spans="1:17" ht="16.5" thickTop="1" x14ac:dyDescent="0.2">
      <c r="A21" s="80">
        <v>5553</v>
      </c>
      <c r="B21" s="106" t="s">
        <v>185</v>
      </c>
      <c r="C21" s="166" t="s">
        <v>53</v>
      </c>
      <c r="D21" s="106" t="s">
        <v>186</v>
      </c>
      <c r="E21" s="164" t="s">
        <v>187</v>
      </c>
      <c r="F21" s="68">
        <f>G19+TIME(0,26,0)</f>
        <v>0.4402777777777776</v>
      </c>
      <c r="G21" s="69">
        <f>F26+TIME(0,4,0)</f>
        <v>0.45694444444444421</v>
      </c>
      <c r="H21" s="1">
        <v>1</v>
      </c>
      <c r="J21" s="236"/>
      <c r="K21" s="247"/>
      <c r="L21" s="248"/>
      <c r="M21" s="233"/>
      <c r="N21" s="236"/>
      <c r="O21" s="247"/>
      <c r="P21" s="248"/>
      <c r="Q21" s="233"/>
    </row>
    <row r="22" spans="1:17" ht="15.75" x14ac:dyDescent="0.25">
      <c r="A22" s="35">
        <v>5539</v>
      </c>
      <c r="B22" s="74" t="s">
        <v>160</v>
      </c>
      <c r="C22" s="37" t="s">
        <v>56</v>
      </c>
      <c r="D22" s="36"/>
      <c r="E22" s="50" t="s">
        <v>161</v>
      </c>
      <c r="F22" s="47">
        <f>F21+TIME(0,4,0)</f>
        <v>0.44305555555555537</v>
      </c>
      <c r="G22" s="51">
        <f>G21+TIME(0,3,0)</f>
        <v>0.45902777777777753</v>
      </c>
      <c r="H22" s="1">
        <v>1</v>
      </c>
      <c r="J22" s="238"/>
      <c r="K22" s="244"/>
      <c r="L22" s="244"/>
      <c r="M22" s="233"/>
      <c r="N22" s="236"/>
      <c r="O22" s="248"/>
      <c r="P22" s="248"/>
      <c r="Q22" s="233"/>
    </row>
    <row r="23" spans="1:17" ht="15.75" x14ac:dyDescent="0.25">
      <c r="A23" s="137" t="s">
        <v>64</v>
      </c>
      <c r="B23" s="74" t="s">
        <v>68</v>
      </c>
      <c r="C23" s="84" t="s">
        <v>56</v>
      </c>
      <c r="D23" s="140" t="s">
        <v>69</v>
      </c>
      <c r="E23" s="76" t="s">
        <v>182</v>
      </c>
      <c r="F23" s="47">
        <f>F22+TIME(0,4,0)</f>
        <v>0.44583333333333314</v>
      </c>
      <c r="G23" s="51">
        <f>G22+TIME(0,3,0)</f>
        <v>0.46111111111111086</v>
      </c>
      <c r="H23" s="1">
        <v>1</v>
      </c>
      <c r="J23" s="236"/>
      <c r="K23" s="246"/>
      <c r="L23" s="246"/>
      <c r="M23" s="233"/>
      <c r="N23" s="238"/>
      <c r="O23" s="239"/>
      <c r="P23" s="239"/>
      <c r="Q23" s="233"/>
    </row>
    <row r="24" spans="1:17" ht="15.75" x14ac:dyDescent="0.25">
      <c r="A24" s="35">
        <v>10</v>
      </c>
      <c r="B24" s="39" t="s">
        <v>114</v>
      </c>
      <c r="C24" s="49" t="s">
        <v>54</v>
      </c>
      <c r="D24" s="40" t="s">
        <v>55</v>
      </c>
      <c r="E24" s="151" t="s">
        <v>97</v>
      </c>
      <c r="F24" s="47">
        <f>F23+TIME(0,4,0)</f>
        <v>0.44861111111111091</v>
      </c>
      <c r="G24" s="51">
        <f>G23+TIME(0,3,0)</f>
        <v>0.46319444444444419</v>
      </c>
      <c r="H24" s="1">
        <v>1</v>
      </c>
      <c r="J24" s="252"/>
      <c r="K24" s="246"/>
      <c r="L24" s="246"/>
      <c r="M24" s="233"/>
      <c r="N24" s="238"/>
      <c r="O24" s="239"/>
      <c r="P24" s="239"/>
      <c r="Q24" s="233"/>
    </row>
    <row r="25" spans="1:17" ht="15.75" x14ac:dyDescent="0.2">
      <c r="A25" s="80">
        <v>4267</v>
      </c>
      <c r="B25" s="124" t="s">
        <v>43</v>
      </c>
      <c r="C25" s="75" t="s">
        <v>54</v>
      </c>
      <c r="D25" s="124" t="s">
        <v>44</v>
      </c>
      <c r="E25" s="125" t="s">
        <v>45</v>
      </c>
      <c r="F25" s="47">
        <f>F24+TIME(0,4,0)</f>
        <v>0.45138888888888867</v>
      </c>
      <c r="G25" s="51">
        <f>G24+TIME(0,3,0)</f>
        <v>0.46527777777777751</v>
      </c>
      <c r="H25" s="1">
        <v>1</v>
      </c>
      <c r="J25" s="238"/>
      <c r="K25" s="243"/>
      <c r="L25" s="243"/>
      <c r="M25" s="233"/>
      <c r="N25" s="253"/>
      <c r="O25" s="254"/>
      <c r="P25" s="244"/>
      <c r="Q25" s="233"/>
    </row>
    <row r="26" spans="1:17" ht="16.5" thickBot="1" x14ac:dyDescent="0.3">
      <c r="A26" s="163">
        <v>4395</v>
      </c>
      <c r="B26" s="145" t="s">
        <v>88</v>
      </c>
      <c r="C26" s="146" t="s">
        <v>54</v>
      </c>
      <c r="D26" s="145" t="s">
        <v>89</v>
      </c>
      <c r="E26" s="82" t="s">
        <v>93</v>
      </c>
      <c r="F26" s="47">
        <f>F25+TIME(0,4,0)</f>
        <v>0.45416666666666644</v>
      </c>
      <c r="G26" s="51">
        <f>G25+TIME(0,3,0)</f>
        <v>0.46736111111111084</v>
      </c>
      <c r="H26" s="1">
        <v>1</v>
      </c>
      <c r="J26" s="236"/>
      <c r="K26" s="248"/>
      <c r="L26" s="248"/>
      <c r="M26" s="233"/>
      <c r="N26" s="255"/>
      <c r="O26" s="246"/>
      <c r="P26" s="246"/>
      <c r="Q26" s="233"/>
    </row>
    <row r="27" spans="1:17" ht="18" customHeight="1" thickTop="1" thickBot="1" x14ac:dyDescent="0.25">
      <c r="A27" s="14"/>
      <c r="B27" s="59"/>
      <c r="C27" s="85"/>
      <c r="D27" s="86"/>
      <c r="E27" s="86"/>
      <c r="F27" s="83">
        <f>G26+TIME(0,4,0)</f>
        <v>0.47013888888888861</v>
      </c>
      <c r="G27" s="19"/>
      <c r="J27" s="236"/>
      <c r="K27" s="247"/>
      <c r="L27" s="248"/>
      <c r="M27" s="233"/>
      <c r="N27" s="236"/>
      <c r="O27" s="247"/>
      <c r="P27" s="248"/>
      <c r="Q27" s="233"/>
    </row>
    <row r="28" spans="1:17" ht="16.5" thickTop="1" x14ac:dyDescent="0.2">
      <c r="A28" s="35">
        <v>3402</v>
      </c>
      <c r="B28" s="39" t="s">
        <v>117</v>
      </c>
      <c r="C28" s="49" t="s">
        <v>53</v>
      </c>
      <c r="D28" s="40" t="s">
        <v>46</v>
      </c>
      <c r="E28" s="46" t="s">
        <v>120</v>
      </c>
      <c r="F28" s="136">
        <f>G26+TIME(0,4,0)</f>
        <v>0.47013888888888861</v>
      </c>
      <c r="G28" s="69">
        <f>F33+TIME(0,4,0)</f>
        <v>0.48680555555555521</v>
      </c>
      <c r="H28" s="1">
        <v>1</v>
      </c>
      <c r="J28" s="238"/>
      <c r="K28" s="239"/>
      <c r="L28" s="239"/>
      <c r="M28" s="233"/>
      <c r="N28" s="233"/>
      <c r="O28" s="233"/>
      <c r="P28" s="233"/>
      <c r="Q28" s="233"/>
    </row>
    <row r="29" spans="1:17" ht="15.75" x14ac:dyDescent="0.25">
      <c r="A29" s="35">
        <v>3869</v>
      </c>
      <c r="B29" s="135" t="s">
        <v>57</v>
      </c>
      <c r="C29" s="49" t="s">
        <v>53</v>
      </c>
      <c r="D29" s="135" t="s">
        <v>58</v>
      </c>
      <c r="E29" s="50" t="s">
        <v>121</v>
      </c>
      <c r="F29" s="54">
        <f t="shared" ref="F29:F30" si="2">F28+TIME(0,4,0)</f>
        <v>0.47291666666666637</v>
      </c>
      <c r="G29" s="48">
        <f>G28+TIME(0,3,0)</f>
        <v>0.48888888888888854</v>
      </c>
      <c r="H29" s="1">
        <v>1</v>
      </c>
      <c r="J29" s="256"/>
      <c r="K29" s="257"/>
      <c r="L29" s="257"/>
      <c r="M29" s="233"/>
      <c r="N29" s="233"/>
      <c r="O29" s="233"/>
      <c r="P29" s="233"/>
      <c r="Q29" s="233"/>
    </row>
    <row r="30" spans="1:17" ht="15.75" x14ac:dyDescent="0.2">
      <c r="A30" s="80">
        <v>4791</v>
      </c>
      <c r="B30" s="124" t="s">
        <v>48</v>
      </c>
      <c r="C30" s="75" t="s">
        <v>53</v>
      </c>
      <c r="D30" s="124" t="s">
        <v>49</v>
      </c>
      <c r="E30" s="125" t="s">
        <v>50</v>
      </c>
      <c r="F30" s="54">
        <f t="shared" si="2"/>
        <v>0.47569444444444414</v>
      </c>
      <c r="G30" s="48">
        <f>G29+TIME(0,3,0)</f>
        <v>0.49097222222222187</v>
      </c>
      <c r="H30" s="1">
        <v>1</v>
      </c>
      <c r="J30" s="236"/>
      <c r="K30" s="247"/>
      <c r="L30" s="237"/>
      <c r="M30" s="233"/>
      <c r="N30" s="233"/>
      <c r="O30" s="233"/>
      <c r="P30" s="233"/>
      <c r="Q30" s="233"/>
    </row>
    <row r="31" spans="1:17" ht="15.75" customHeight="1" x14ac:dyDescent="0.25">
      <c r="A31" s="80" t="s">
        <v>61</v>
      </c>
      <c r="B31" s="124" t="s">
        <v>34</v>
      </c>
      <c r="C31" s="75" t="s">
        <v>53</v>
      </c>
      <c r="D31" s="124" t="s">
        <v>35</v>
      </c>
      <c r="E31" s="125" t="s">
        <v>47</v>
      </c>
      <c r="F31" s="47">
        <f>F30+TIME(0,4,0)</f>
        <v>0.47847222222222191</v>
      </c>
      <c r="G31" s="48">
        <f>G30+TIME(0,3,0)</f>
        <v>0.49305555555555519</v>
      </c>
      <c r="H31" s="1">
        <v>1</v>
      </c>
      <c r="J31" s="255"/>
      <c r="K31" s="246"/>
      <c r="L31" s="246"/>
      <c r="M31" s="233"/>
      <c r="N31" s="233"/>
      <c r="O31" s="233"/>
      <c r="P31" s="233"/>
      <c r="Q31" s="233"/>
    </row>
    <row r="32" spans="1:17" ht="15" customHeight="1" x14ac:dyDescent="0.25">
      <c r="A32" s="169">
        <v>5261</v>
      </c>
      <c r="B32" s="167" t="s">
        <v>155</v>
      </c>
      <c r="C32" s="37" t="s">
        <v>56</v>
      </c>
      <c r="D32" s="74" t="s">
        <v>154</v>
      </c>
      <c r="E32" s="74" t="s">
        <v>153</v>
      </c>
      <c r="F32" s="47">
        <f>F31+TIME(0,4,0)</f>
        <v>0.48124999999999968</v>
      </c>
      <c r="G32" s="48">
        <f>G31+TIME(0,3,0)</f>
        <v>0.49513888888888852</v>
      </c>
      <c r="H32" s="1">
        <v>1</v>
      </c>
      <c r="J32" s="258"/>
      <c r="K32" s="255"/>
      <c r="L32" s="243"/>
      <c r="M32" s="233"/>
      <c r="N32" s="236"/>
      <c r="O32" s="247"/>
      <c r="P32" s="248"/>
      <c r="Q32" s="233"/>
    </row>
    <row r="33" spans="1:17" ht="15" customHeight="1" thickBot="1" x14ac:dyDescent="0.3">
      <c r="A33" s="35" t="s">
        <v>184</v>
      </c>
      <c r="B33" s="39" t="s">
        <v>196</v>
      </c>
      <c r="C33" s="146" t="s">
        <v>56</v>
      </c>
      <c r="D33" s="145" t="s">
        <v>197</v>
      </c>
      <c r="E33" s="82" t="s">
        <v>198</v>
      </c>
      <c r="F33" s="47">
        <f>F32+TIME(0,4,0)</f>
        <v>0.48402777777777745</v>
      </c>
      <c r="G33" s="48">
        <f>G32+TIME(0,3,0)</f>
        <v>0.49722222222222184</v>
      </c>
      <c r="H33" s="1">
        <v>1</v>
      </c>
      <c r="J33" s="236"/>
      <c r="K33" s="237"/>
      <c r="L33" s="237"/>
      <c r="M33" s="233"/>
      <c r="N33" s="236"/>
      <c r="O33" s="248"/>
      <c r="P33" s="248"/>
      <c r="Q33" s="233"/>
    </row>
    <row r="34" spans="1:17" ht="24" customHeight="1" thickTop="1" thickBot="1" x14ac:dyDescent="0.25">
      <c r="A34" s="187"/>
      <c r="B34" s="87" t="s">
        <v>140</v>
      </c>
      <c r="C34" s="90"/>
      <c r="D34" s="89"/>
      <c r="E34" s="89"/>
      <c r="F34" s="83">
        <f>G33+TIME(0,4,0)</f>
        <v>0.49999999999999961</v>
      </c>
      <c r="G34" s="17"/>
      <c r="J34" s="236"/>
      <c r="K34" s="254"/>
      <c r="L34" s="244"/>
      <c r="M34" s="233"/>
      <c r="N34" s="240"/>
      <c r="O34" s="241"/>
      <c r="P34" s="242"/>
      <c r="Q34" s="233"/>
    </row>
    <row r="35" spans="1:17" ht="15" customHeight="1" thickTop="1" x14ac:dyDescent="0.25">
      <c r="A35" s="43" t="s">
        <v>231</v>
      </c>
      <c r="B35" s="56" t="s">
        <v>134</v>
      </c>
      <c r="C35" s="45" t="s">
        <v>54</v>
      </c>
      <c r="D35" s="94" t="s">
        <v>107</v>
      </c>
      <c r="E35" s="138" t="s">
        <v>108</v>
      </c>
      <c r="F35" s="73">
        <f>G33+TIME(0,29,0)</f>
        <v>0.51736111111111072</v>
      </c>
      <c r="G35" s="69">
        <f>F41+TIME(0,4,0)</f>
        <v>0.53680555555555509</v>
      </c>
      <c r="H35" s="1">
        <v>1</v>
      </c>
      <c r="J35" s="236"/>
      <c r="K35" s="237"/>
      <c r="L35" s="237"/>
      <c r="M35" s="233"/>
      <c r="N35" s="236"/>
      <c r="O35" s="246"/>
      <c r="P35" s="259"/>
      <c r="Q35" s="233"/>
    </row>
    <row r="36" spans="1:17" ht="15" customHeight="1" x14ac:dyDescent="0.25">
      <c r="A36" s="169">
        <v>4462</v>
      </c>
      <c r="B36" s="74" t="s">
        <v>91</v>
      </c>
      <c r="C36" s="84" t="s">
        <v>54</v>
      </c>
      <c r="D36" s="74" t="s">
        <v>98</v>
      </c>
      <c r="E36" s="76" t="s">
        <v>92</v>
      </c>
      <c r="F36" s="54">
        <f>F35+TIME(0,4,0)</f>
        <v>0.52013888888888848</v>
      </c>
      <c r="G36" s="48">
        <f>G35+TIME(0,3,0)</f>
        <v>0.53888888888888842</v>
      </c>
      <c r="H36" s="1">
        <v>1</v>
      </c>
      <c r="J36" s="246"/>
      <c r="K36" s="237"/>
      <c r="L36" s="246"/>
      <c r="M36" s="233"/>
      <c r="N36" s="236"/>
      <c r="O36" s="247"/>
      <c r="P36" s="248"/>
      <c r="Q36" s="233"/>
    </row>
    <row r="37" spans="1:17" ht="15" customHeight="1" x14ac:dyDescent="0.25">
      <c r="A37" s="35">
        <v>4777</v>
      </c>
      <c r="B37" s="40" t="s">
        <v>102</v>
      </c>
      <c r="C37" s="37" t="s">
        <v>54</v>
      </c>
      <c r="D37" s="41" t="s">
        <v>55</v>
      </c>
      <c r="E37" s="50" t="s">
        <v>199</v>
      </c>
      <c r="F37" s="54">
        <f>F36+TIME(0,4,0)</f>
        <v>0.52291666666666625</v>
      </c>
      <c r="G37" s="48">
        <f>G36+TIME(0,3,0)</f>
        <v>0.54097222222222174</v>
      </c>
      <c r="H37" s="1">
        <v>1</v>
      </c>
      <c r="J37" s="251"/>
      <c r="K37" s="251"/>
      <c r="L37" s="260"/>
      <c r="M37" s="233"/>
      <c r="N37" s="258"/>
      <c r="O37" s="259"/>
      <c r="P37" s="259"/>
      <c r="Q37" s="233"/>
    </row>
    <row r="38" spans="1:17" ht="15" customHeight="1" x14ac:dyDescent="0.25">
      <c r="A38" s="134">
        <v>3402</v>
      </c>
      <c r="B38" s="139" t="s">
        <v>117</v>
      </c>
      <c r="C38" s="49" t="s">
        <v>62</v>
      </c>
      <c r="D38" s="135" t="s">
        <v>46</v>
      </c>
      <c r="E38" s="219" t="s">
        <v>159</v>
      </c>
      <c r="F38" s="47">
        <f t="shared" ref="F38:F40" si="3">F37+TIME(0,4,0)</f>
        <v>0.52569444444444402</v>
      </c>
      <c r="G38" s="48">
        <f>G37+TIME(0,3,0)</f>
        <v>0.54305555555555507</v>
      </c>
      <c r="H38" s="1">
        <v>1</v>
      </c>
      <c r="J38" s="251"/>
      <c r="K38" s="251"/>
      <c r="L38" s="260"/>
      <c r="M38" s="233"/>
      <c r="N38" s="236"/>
      <c r="O38" s="247"/>
      <c r="P38" s="248"/>
      <c r="Q38" s="233"/>
    </row>
    <row r="39" spans="1:17" ht="15" customHeight="1" x14ac:dyDescent="0.25">
      <c r="A39" s="137">
        <v>3765</v>
      </c>
      <c r="B39" s="140" t="s">
        <v>32</v>
      </c>
      <c r="C39" s="84" t="s">
        <v>62</v>
      </c>
      <c r="D39" s="140" t="s">
        <v>33</v>
      </c>
      <c r="E39" s="153" t="s">
        <v>118</v>
      </c>
      <c r="F39" s="47">
        <f t="shared" si="3"/>
        <v>0.52847222222222179</v>
      </c>
      <c r="G39" s="48">
        <f t="shared" ref="G39:G40" si="4">G38+TIME(0,3,0)</f>
        <v>0.5451388888888884</v>
      </c>
      <c r="H39" s="1">
        <v>1</v>
      </c>
      <c r="J39" s="236"/>
      <c r="K39" s="247"/>
      <c r="L39" s="248"/>
      <c r="M39" s="233"/>
      <c r="N39" s="258"/>
      <c r="O39" s="261"/>
      <c r="P39" s="259"/>
      <c r="Q39" s="233"/>
    </row>
    <row r="40" spans="1:17" ht="15" customHeight="1" x14ac:dyDescent="0.2">
      <c r="A40" s="35">
        <v>1890</v>
      </c>
      <c r="B40" s="39" t="s">
        <v>36</v>
      </c>
      <c r="C40" s="45" t="s">
        <v>62</v>
      </c>
      <c r="D40" s="41" t="s">
        <v>37</v>
      </c>
      <c r="E40" s="41" t="s">
        <v>38</v>
      </c>
      <c r="F40" s="47">
        <f t="shared" si="3"/>
        <v>0.53124999999999956</v>
      </c>
      <c r="G40" s="48">
        <f t="shared" si="4"/>
        <v>0.54722222222222172</v>
      </c>
      <c r="H40" s="1">
        <v>1</v>
      </c>
      <c r="J40" s="236"/>
      <c r="K40" s="247"/>
      <c r="L40" s="248"/>
      <c r="M40" s="233"/>
      <c r="N40" s="236"/>
      <c r="O40" s="237"/>
      <c r="P40" s="237"/>
      <c r="Q40" s="233"/>
    </row>
    <row r="41" spans="1:17" ht="15" customHeight="1" thickBot="1" x14ac:dyDescent="0.3">
      <c r="A41" s="137">
        <v>1887</v>
      </c>
      <c r="B41" s="154" t="s">
        <v>162</v>
      </c>
      <c r="C41" s="146" t="s">
        <v>62</v>
      </c>
      <c r="D41" s="140" t="s">
        <v>163</v>
      </c>
      <c r="E41" s="155" t="s">
        <v>164</v>
      </c>
      <c r="F41" s="53">
        <f>F40+TIME(0,4,0)</f>
        <v>0.53402777777777732</v>
      </c>
      <c r="G41" s="55">
        <f>G40+TIME(0,3,0)</f>
        <v>0.54930555555555505</v>
      </c>
      <c r="H41" s="1">
        <v>1</v>
      </c>
      <c r="J41" s="240"/>
      <c r="K41" s="241"/>
      <c r="L41" s="242"/>
      <c r="M41" s="233"/>
      <c r="N41" s="236"/>
      <c r="O41" s="247"/>
      <c r="P41" s="248"/>
      <c r="Q41" s="233"/>
    </row>
    <row r="42" spans="1:17" ht="15" customHeight="1" thickTop="1" thickBot="1" x14ac:dyDescent="0.25">
      <c r="A42" s="188"/>
      <c r="B42" s="59"/>
      <c r="C42" s="60"/>
      <c r="D42" s="61"/>
      <c r="E42" s="62"/>
      <c r="F42" s="67">
        <f>G41+TIME(0,4,0)</f>
        <v>0.55208333333333282</v>
      </c>
      <c r="G42" s="63"/>
      <c r="J42" s="236"/>
      <c r="K42" s="247"/>
      <c r="L42" s="248"/>
      <c r="M42" s="233"/>
      <c r="N42" s="236"/>
      <c r="O42" s="247"/>
      <c r="P42" s="248"/>
      <c r="Q42" s="233"/>
    </row>
    <row r="43" spans="1:17" ht="15" customHeight="1" thickTop="1" x14ac:dyDescent="0.25">
      <c r="A43" s="147" t="s">
        <v>79</v>
      </c>
      <c r="B43" s="148" t="s">
        <v>82</v>
      </c>
      <c r="C43" s="149" t="s">
        <v>62</v>
      </c>
      <c r="D43" s="148" t="s">
        <v>60</v>
      </c>
      <c r="E43" s="152" t="s">
        <v>77</v>
      </c>
      <c r="F43" s="70">
        <f>G41+TIME(0,4,0)</f>
        <v>0.55208333333333282</v>
      </c>
      <c r="G43" s="267">
        <f>F49+TIME(0,4,0)</f>
        <v>0.57152777777777719</v>
      </c>
      <c r="H43" s="1">
        <v>1</v>
      </c>
      <c r="J43" s="252"/>
      <c r="K43" s="246"/>
      <c r="L43" s="246"/>
      <c r="M43" s="233"/>
      <c r="N43" s="236"/>
      <c r="O43" s="247"/>
      <c r="P43" s="247"/>
      <c r="Q43" s="233"/>
    </row>
    <row r="44" spans="1:17" ht="15" customHeight="1" x14ac:dyDescent="0.25">
      <c r="A44" s="134" t="s">
        <v>135</v>
      </c>
      <c r="B44" s="139" t="s">
        <v>125</v>
      </c>
      <c r="C44" s="49" t="s">
        <v>62</v>
      </c>
      <c r="D44" s="135" t="s">
        <v>126</v>
      </c>
      <c r="E44" s="151" t="s">
        <v>127</v>
      </c>
      <c r="F44" s="54">
        <f t="shared" ref="F44:F49" si="5">F43+TIME(0,4,0)</f>
        <v>0.55486111111111058</v>
      </c>
      <c r="G44" s="51">
        <f>G43+TIME(0,3,0)</f>
        <v>0.57361111111111052</v>
      </c>
      <c r="H44" s="1">
        <v>1</v>
      </c>
      <c r="J44" s="236"/>
      <c r="K44" s="246"/>
      <c r="L44" s="237"/>
      <c r="M44" s="233"/>
      <c r="N44" s="262"/>
      <c r="O44" s="263"/>
      <c r="P44" s="264"/>
      <c r="Q44" s="233"/>
    </row>
    <row r="45" spans="1:17" ht="15" customHeight="1" x14ac:dyDescent="0.25">
      <c r="A45" s="35">
        <v>40</v>
      </c>
      <c r="B45" s="39" t="s">
        <v>41</v>
      </c>
      <c r="C45" s="37" t="s">
        <v>62</v>
      </c>
      <c r="D45" s="40" t="s">
        <v>42</v>
      </c>
      <c r="E45" s="50" t="s">
        <v>181</v>
      </c>
      <c r="F45" s="54">
        <f t="shared" si="5"/>
        <v>0.55763888888888835</v>
      </c>
      <c r="G45" s="51">
        <f>G44+TIME(0,3,0)</f>
        <v>0.57569444444444384</v>
      </c>
      <c r="H45" s="1">
        <v>1</v>
      </c>
      <c r="J45" s="258"/>
      <c r="K45" s="246"/>
      <c r="L45" s="259"/>
      <c r="M45" s="233"/>
      <c r="N45" s="236"/>
      <c r="O45" s="248"/>
      <c r="P45" s="248"/>
      <c r="Q45" s="233"/>
    </row>
    <row r="46" spans="1:17" ht="15" customHeight="1" x14ac:dyDescent="0.2">
      <c r="A46" s="35">
        <v>74</v>
      </c>
      <c r="B46" s="39" t="s">
        <v>210</v>
      </c>
      <c r="C46" s="102" t="s">
        <v>62</v>
      </c>
      <c r="D46" s="39" t="s">
        <v>207</v>
      </c>
      <c r="E46" s="200" t="s">
        <v>211</v>
      </c>
      <c r="F46" s="54">
        <f t="shared" si="5"/>
        <v>0.56041666666666612</v>
      </c>
      <c r="G46" s="51">
        <f>G45+TIME(0,3,0)</f>
        <v>0.57777777777777717</v>
      </c>
      <c r="H46" s="1">
        <v>1</v>
      </c>
      <c r="J46" s="240"/>
      <c r="K46" s="265"/>
      <c r="L46" s="242"/>
      <c r="M46" s="233"/>
      <c r="N46" s="236"/>
      <c r="O46" s="247"/>
      <c r="P46" s="248"/>
      <c r="Q46" s="233"/>
    </row>
    <row r="47" spans="1:17" ht="15.75" customHeight="1" x14ac:dyDescent="0.25">
      <c r="A47" s="189">
        <v>4357</v>
      </c>
      <c r="B47" s="156" t="s">
        <v>51</v>
      </c>
      <c r="C47" s="84" t="s">
        <v>62</v>
      </c>
      <c r="D47" s="158" t="s">
        <v>52</v>
      </c>
      <c r="E47" s="155" t="s">
        <v>119</v>
      </c>
      <c r="F47" s="64">
        <f t="shared" si="5"/>
        <v>0.56319444444444389</v>
      </c>
      <c r="G47" s="42">
        <f t="shared" ref="G47:G49" si="6">G46+TIME(0,3,0)</f>
        <v>0.57986111111111049</v>
      </c>
      <c r="H47" s="1">
        <v>1</v>
      </c>
      <c r="J47" s="255"/>
      <c r="K47" s="255"/>
      <c r="L47" s="246"/>
      <c r="M47" s="233"/>
      <c r="N47" s="233"/>
      <c r="O47" s="233"/>
      <c r="P47" s="233"/>
      <c r="Q47" s="233"/>
    </row>
    <row r="48" spans="1:17" ht="15.75" customHeight="1" x14ac:dyDescent="0.25">
      <c r="A48" s="35">
        <v>534</v>
      </c>
      <c r="B48" s="40" t="s">
        <v>63</v>
      </c>
      <c r="C48" s="37" t="s">
        <v>62</v>
      </c>
      <c r="D48" s="40" t="s">
        <v>30</v>
      </c>
      <c r="E48" s="66" t="s">
        <v>165</v>
      </c>
      <c r="F48" s="64">
        <f t="shared" si="5"/>
        <v>0.56597222222222165</v>
      </c>
      <c r="G48" s="42">
        <f t="shared" si="6"/>
        <v>0.58194444444444382</v>
      </c>
      <c r="H48" s="1">
        <v>1</v>
      </c>
      <c r="J48" s="236"/>
      <c r="K48" s="247"/>
      <c r="L48" s="257"/>
      <c r="M48" s="233"/>
      <c r="N48" s="233"/>
      <c r="O48" s="233"/>
      <c r="P48" s="233"/>
      <c r="Q48" s="233"/>
    </row>
    <row r="49" spans="1:17" ht="15.75" customHeight="1" thickBot="1" x14ac:dyDescent="0.25">
      <c r="A49" s="43">
        <v>4879</v>
      </c>
      <c r="B49" s="56" t="s">
        <v>143</v>
      </c>
      <c r="C49" s="45" t="s">
        <v>62</v>
      </c>
      <c r="D49" s="44" t="s">
        <v>31</v>
      </c>
      <c r="E49" s="44" t="s">
        <v>201</v>
      </c>
      <c r="F49" s="54">
        <f t="shared" si="5"/>
        <v>0.56874999999999942</v>
      </c>
      <c r="G49" s="51">
        <f t="shared" si="6"/>
        <v>0.58402777777777715</v>
      </c>
      <c r="H49" s="1">
        <v>1</v>
      </c>
      <c r="J49" s="236"/>
      <c r="K49" s="248"/>
      <c r="L49" s="248"/>
      <c r="M49" s="233"/>
      <c r="N49" s="233"/>
      <c r="O49" s="233"/>
      <c r="P49" s="233"/>
      <c r="Q49" s="233"/>
    </row>
    <row r="50" spans="1:17" ht="15.75" customHeight="1" thickTop="1" thickBot="1" x14ac:dyDescent="0.3">
      <c r="A50" s="188"/>
      <c r="B50" s="59"/>
      <c r="C50" s="60"/>
      <c r="D50" s="61"/>
      <c r="E50" s="62"/>
      <c r="F50" s="67">
        <f>G49+TIME(0,4,0)</f>
        <v>0.58680555555555491</v>
      </c>
      <c r="G50" s="63"/>
      <c r="J50" s="258"/>
      <c r="K50" s="255"/>
      <c r="L50" s="246"/>
      <c r="M50" s="233"/>
      <c r="N50" s="233"/>
      <c r="O50" s="233"/>
      <c r="P50" s="233"/>
      <c r="Q50" s="233"/>
    </row>
    <row r="51" spans="1:17" ht="15.75" customHeight="1" thickTop="1" x14ac:dyDescent="0.25">
      <c r="A51" s="201">
        <v>1871</v>
      </c>
      <c r="B51" s="213" t="s">
        <v>228</v>
      </c>
      <c r="C51" s="203" t="s">
        <v>56</v>
      </c>
      <c r="D51" s="204" t="s">
        <v>235</v>
      </c>
      <c r="E51" s="214" t="s">
        <v>229</v>
      </c>
      <c r="F51" s="70">
        <f>G49+TIME(0,4,0)</f>
        <v>0.58680555555555491</v>
      </c>
      <c r="G51" s="267">
        <f>F58+TIME(0,4,0)</f>
        <v>0.60624999999999929</v>
      </c>
      <c r="H51" s="1">
        <v>1</v>
      </c>
      <c r="J51" s="255"/>
      <c r="K51" s="246"/>
      <c r="L51" s="246"/>
      <c r="M51" s="233"/>
      <c r="N51" s="233"/>
      <c r="O51" s="233"/>
      <c r="P51" s="233"/>
      <c r="Q51" s="233"/>
    </row>
    <row r="52" spans="1:17" ht="15.75" customHeight="1" x14ac:dyDescent="0.25">
      <c r="A52" s="201"/>
      <c r="B52" s="215"/>
      <c r="C52" s="216"/>
      <c r="D52" s="217"/>
      <c r="E52" s="218" t="s">
        <v>230</v>
      </c>
      <c r="F52" s="54"/>
      <c r="G52" s="42"/>
      <c r="J52" s="255"/>
      <c r="K52" s="246"/>
      <c r="L52" s="246"/>
      <c r="M52" s="233"/>
      <c r="N52" s="233"/>
      <c r="O52" s="233"/>
      <c r="P52" s="233"/>
      <c r="Q52" s="233"/>
    </row>
    <row r="53" spans="1:17" ht="15.75" customHeight="1" x14ac:dyDescent="0.25">
      <c r="A53" s="35">
        <v>4430</v>
      </c>
      <c r="B53" s="40" t="s">
        <v>111</v>
      </c>
      <c r="C53" s="37" t="s">
        <v>56</v>
      </c>
      <c r="D53" s="40" t="s">
        <v>55</v>
      </c>
      <c r="E53" s="141" t="s">
        <v>227</v>
      </c>
      <c r="F53" s="54">
        <f>F50+TIME(0,4,0)</f>
        <v>0.58958333333333268</v>
      </c>
      <c r="G53" s="51">
        <f>G51+TIME(0,3,0)</f>
        <v>0.60833333333333262</v>
      </c>
      <c r="H53" s="1">
        <v>1</v>
      </c>
      <c r="J53" s="255"/>
      <c r="K53" s="246"/>
      <c r="L53" s="246"/>
      <c r="M53" s="233"/>
      <c r="N53" s="233"/>
      <c r="O53" s="233"/>
      <c r="P53" s="233"/>
      <c r="Q53" s="233"/>
    </row>
    <row r="54" spans="1:17" ht="15.75" customHeight="1" x14ac:dyDescent="0.25">
      <c r="A54" s="169" t="s">
        <v>166</v>
      </c>
      <c r="B54" s="167" t="s">
        <v>155</v>
      </c>
      <c r="C54" s="37" t="s">
        <v>56</v>
      </c>
      <c r="D54" s="74" t="s">
        <v>154</v>
      </c>
      <c r="E54" s="74" t="s">
        <v>167</v>
      </c>
      <c r="F54" s="54">
        <f>F53+TIME(0,4,0)</f>
        <v>0.59236111111111045</v>
      </c>
      <c r="G54" s="51">
        <f>G53+TIME(0,3,0)</f>
        <v>0.61041666666666594</v>
      </c>
      <c r="H54" s="1">
        <v>1</v>
      </c>
      <c r="J54" s="258"/>
      <c r="K54" s="255"/>
      <c r="L54" s="243"/>
      <c r="M54" s="233"/>
      <c r="N54" s="233"/>
      <c r="O54" s="233"/>
      <c r="P54" s="233"/>
      <c r="Q54" s="233"/>
    </row>
    <row r="55" spans="1:17" ht="15.75" customHeight="1" x14ac:dyDescent="0.25">
      <c r="A55" s="169">
        <v>3284</v>
      </c>
      <c r="B55" s="74" t="s">
        <v>101</v>
      </c>
      <c r="C55" s="84" t="s">
        <v>56</v>
      </c>
      <c r="D55" s="74" t="s">
        <v>100</v>
      </c>
      <c r="E55" s="76" t="s">
        <v>99</v>
      </c>
      <c r="F55" s="54">
        <f>F54+TIME(0,4,0)</f>
        <v>0.59513888888888822</v>
      </c>
      <c r="G55" s="51">
        <f t="shared" ref="G55:G57" si="7">G54+TIME(0,3,0)</f>
        <v>0.61249999999999927</v>
      </c>
      <c r="H55" s="1">
        <v>1</v>
      </c>
      <c r="J55" s="252"/>
      <c r="K55" s="246"/>
      <c r="L55" s="246"/>
      <c r="M55" s="233"/>
      <c r="N55" s="233"/>
      <c r="O55" s="233"/>
      <c r="P55" s="233"/>
      <c r="Q55" s="233"/>
    </row>
    <row r="56" spans="1:17" ht="15.75" customHeight="1" x14ac:dyDescent="0.2">
      <c r="A56" s="35">
        <v>599</v>
      </c>
      <c r="B56" s="36" t="s">
        <v>103</v>
      </c>
      <c r="C56" s="37" t="s">
        <v>54</v>
      </c>
      <c r="D56" s="36" t="s">
        <v>104</v>
      </c>
      <c r="E56" s="50" t="s">
        <v>202</v>
      </c>
      <c r="F56" s="54">
        <f>F55+TIME(0,4,0)</f>
        <v>0.59791666666666599</v>
      </c>
      <c r="G56" s="51">
        <f>G55+TIME(0,3,0)</f>
        <v>0.61458333333333259</v>
      </c>
      <c r="H56" s="1">
        <v>1</v>
      </c>
      <c r="J56" s="236"/>
      <c r="K56" s="247"/>
      <c r="L56" s="248"/>
      <c r="M56" s="233"/>
      <c r="N56" s="233"/>
      <c r="O56" s="233"/>
      <c r="P56" s="233"/>
      <c r="Q56" s="233"/>
    </row>
    <row r="57" spans="1:17" ht="15.75" customHeight="1" x14ac:dyDescent="0.2">
      <c r="A57" s="190"/>
      <c r="B57" s="175" t="s">
        <v>149</v>
      </c>
      <c r="C57" s="176" t="s">
        <v>53</v>
      </c>
      <c r="D57" s="177" t="s">
        <v>150</v>
      </c>
      <c r="E57" s="107" t="s">
        <v>151</v>
      </c>
      <c r="F57" s="64">
        <f t="shared" ref="F57" si="8">F56+TIME(0,4,0)</f>
        <v>0.60069444444444375</v>
      </c>
      <c r="G57" s="42">
        <f t="shared" si="7"/>
        <v>0.61666666666666592</v>
      </c>
      <c r="H57" s="1">
        <v>1</v>
      </c>
      <c r="J57" s="236"/>
      <c r="K57" s="237"/>
      <c r="L57" s="237"/>
      <c r="M57" s="233"/>
      <c r="N57" s="233"/>
      <c r="O57" s="233"/>
      <c r="P57" s="233"/>
      <c r="Q57" s="233"/>
    </row>
    <row r="58" spans="1:17" ht="15.75" customHeight="1" thickBot="1" x14ac:dyDescent="0.3">
      <c r="A58" s="191">
        <v>4395</v>
      </c>
      <c r="B58" s="131" t="s">
        <v>88</v>
      </c>
      <c r="C58" s="132" t="s">
        <v>53</v>
      </c>
      <c r="D58" s="131" t="s">
        <v>89</v>
      </c>
      <c r="E58" s="133" t="s">
        <v>90</v>
      </c>
      <c r="F58" s="64">
        <f>F57+TIME(0,4,0)</f>
        <v>0.60347222222222152</v>
      </c>
      <c r="G58" s="42">
        <f>G57+TIME(0,4,0)</f>
        <v>0.61944444444444369</v>
      </c>
      <c r="H58" s="1">
        <v>1</v>
      </c>
      <c r="J58" s="236"/>
      <c r="K58" s="247"/>
      <c r="L58" s="248"/>
      <c r="M58" s="233"/>
      <c r="N58" s="233"/>
      <c r="O58" s="233"/>
      <c r="P58" s="233"/>
      <c r="Q58" s="233"/>
    </row>
    <row r="59" spans="1:17" ht="19.5" customHeight="1" thickTop="1" thickBot="1" x14ac:dyDescent="0.25">
      <c r="A59" s="20"/>
      <c r="B59" s="87" t="s">
        <v>141</v>
      </c>
      <c r="C59" s="90"/>
      <c r="D59" s="89"/>
      <c r="E59" s="89"/>
      <c r="F59" s="67">
        <f>G58+TIME(0,4,0)</f>
        <v>0.62222222222222145</v>
      </c>
      <c r="G59" s="63"/>
      <c r="J59" s="249"/>
      <c r="K59" s="237"/>
      <c r="L59" s="237"/>
      <c r="M59" s="233"/>
      <c r="N59" s="233"/>
      <c r="O59" s="233"/>
      <c r="P59" s="233"/>
      <c r="Q59" s="233"/>
    </row>
    <row r="60" spans="1:17" ht="15.75" customHeight="1" thickTop="1" x14ac:dyDescent="0.25">
      <c r="A60" s="137">
        <v>4619</v>
      </c>
      <c r="B60" s="167" t="s">
        <v>175</v>
      </c>
      <c r="C60" s="166" t="s">
        <v>54</v>
      </c>
      <c r="D60" s="106" t="s">
        <v>95</v>
      </c>
      <c r="E60" s="164" t="s">
        <v>110</v>
      </c>
      <c r="F60" s="70">
        <f>G58+TIME(0,30,0)</f>
        <v>0.64027777777777706</v>
      </c>
      <c r="G60" s="71">
        <f>F64+TIME(0,4,0)</f>
        <v>0.6541666666666659</v>
      </c>
      <c r="H60" s="1">
        <v>1</v>
      </c>
      <c r="J60" s="266"/>
      <c r="K60" s="249"/>
      <c r="L60" s="248"/>
      <c r="M60" s="233"/>
      <c r="N60" s="233"/>
      <c r="O60" s="233"/>
      <c r="P60" s="233"/>
      <c r="Q60" s="233"/>
    </row>
    <row r="61" spans="1:17" ht="15.75" customHeight="1" x14ac:dyDescent="0.25">
      <c r="A61" s="186" t="s">
        <v>183</v>
      </c>
      <c r="B61" s="74" t="s">
        <v>188</v>
      </c>
      <c r="C61" s="84" t="s">
        <v>56</v>
      </c>
      <c r="D61" s="74" t="s">
        <v>60</v>
      </c>
      <c r="E61" s="168" t="s">
        <v>189</v>
      </c>
      <c r="F61" s="54">
        <f>F60+TIME(0,4,0)</f>
        <v>0.64305555555555483</v>
      </c>
      <c r="G61" s="51">
        <f>G60+TIME(0,3,0)</f>
        <v>0.65624999999999922</v>
      </c>
      <c r="H61" s="1">
        <v>1</v>
      </c>
      <c r="J61" s="236"/>
      <c r="K61" s="247"/>
      <c r="L61" s="247"/>
      <c r="M61" s="233"/>
      <c r="N61" s="233"/>
      <c r="O61" s="233"/>
      <c r="P61" s="233"/>
      <c r="Q61" s="233"/>
    </row>
    <row r="62" spans="1:17" ht="15.75" customHeight="1" x14ac:dyDescent="0.2">
      <c r="A62" s="35" t="s">
        <v>232</v>
      </c>
      <c r="B62" s="39" t="s">
        <v>39</v>
      </c>
      <c r="C62" s="37" t="s">
        <v>56</v>
      </c>
      <c r="D62" s="40" t="s">
        <v>9</v>
      </c>
      <c r="E62" s="41" t="s">
        <v>40</v>
      </c>
      <c r="F62" s="54">
        <f>F61+TIME(0,4,0)</f>
        <v>0.64583333333333259</v>
      </c>
      <c r="G62" s="51">
        <f>G61+TIME(0,3,0)</f>
        <v>0.65833333333333255</v>
      </c>
      <c r="H62" s="1">
        <v>1</v>
      </c>
      <c r="J62" s="236"/>
      <c r="K62" s="247"/>
      <c r="L62" s="248"/>
      <c r="M62" s="233"/>
      <c r="N62" s="233"/>
      <c r="O62" s="233"/>
      <c r="P62" s="233"/>
      <c r="Q62" s="233"/>
    </row>
    <row r="63" spans="1:17" ht="15.75" customHeight="1" x14ac:dyDescent="0.2">
      <c r="A63" s="35">
        <v>5314</v>
      </c>
      <c r="B63" s="36" t="s">
        <v>75</v>
      </c>
      <c r="C63" s="37" t="s">
        <v>56</v>
      </c>
      <c r="D63" s="36" t="s">
        <v>76</v>
      </c>
      <c r="E63" s="38" t="s">
        <v>180</v>
      </c>
      <c r="F63" s="54">
        <f t="shared" ref="F63:F64" si="9">F62+TIME(0,4,0)</f>
        <v>0.64861111111111036</v>
      </c>
      <c r="G63" s="51">
        <f t="shared" ref="G63:G70" si="10">G62+TIME(0,3,0)</f>
        <v>0.66041666666666587</v>
      </c>
      <c r="H63" s="1">
        <v>1</v>
      </c>
      <c r="J63" s="236"/>
      <c r="K63" s="247"/>
      <c r="L63" s="248"/>
      <c r="M63" s="233"/>
      <c r="N63" s="233"/>
      <c r="O63" s="233"/>
      <c r="P63" s="233"/>
      <c r="Q63" s="233"/>
    </row>
    <row r="64" spans="1:17" ht="15.75" customHeight="1" thickBot="1" x14ac:dyDescent="0.25">
      <c r="A64" s="35" t="s">
        <v>233</v>
      </c>
      <c r="B64" s="39" t="s">
        <v>65</v>
      </c>
      <c r="C64" s="37" t="s">
        <v>56</v>
      </c>
      <c r="D64" s="40" t="s">
        <v>66</v>
      </c>
      <c r="E64" s="41" t="s">
        <v>67</v>
      </c>
      <c r="F64" s="54">
        <f t="shared" si="9"/>
        <v>0.65138888888888813</v>
      </c>
      <c r="G64" s="51">
        <f t="shared" si="10"/>
        <v>0.6624999999999992</v>
      </c>
      <c r="H64" s="1">
        <v>1</v>
      </c>
      <c r="J64" s="233"/>
      <c r="K64" s="233"/>
      <c r="L64" s="233"/>
      <c r="M64" s="233"/>
      <c r="N64" s="233"/>
      <c r="O64" s="233"/>
      <c r="P64" s="233"/>
      <c r="Q64" s="233"/>
    </row>
    <row r="65" spans="1:17" ht="15.75" customHeight="1" thickTop="1" thickBot="1" x14ac:dyDescent="0.25">
      <c r="A65" s="20"/>
      <c r="B65" s="77"/>
      <c r="C65" s="78"/>
      <c r="D65" s="78"/>
      <c r="E65" s="78"/>
      <c r="F65" s="67">
        <f>G64+TIME(0,4,0)</f>
        <v>0.66527777777777697</v>
      </c>
      <c r="G65" s="79"/>
      <c r="J65" s="233"/>
      <c r="K65" s="233"/>
      <c r="L65" s="233"/>
      <c r="M65" s="233"/>
      <c r="N65" s="233"/>
      <c r="O65" s="233"/>
      <c r="P65" s="233"/>
      <c r="Q65" s="233"/>
    </row>
    <row r="66" spans="1:17" ht="15.75" customHeight="1" thickTop="1" x14ac:dyDescent="0.2">
      <c r="A66" s="192">
        <v>2042</v>
      </c>
      <c r="B66" s="36" t="s">
        <v>83</v>
      </c>
      <c r="C66" s="37" t="s">
        <v>56</v>
      </c>
      <c r="D66" s="36" t="s">
        <v>81</v>
      </c>
      <c r="E66" s="38" t="s">
        <v>174</v>
      </c>
      <c r="F66" s="73">
        <f>F65+TIME(0,0,0)</f>
        <v>0.66527777777777697</v>
      </c>
      <c r="G66" s="185">
        <f>F70+TIME(0,4,0)</f>
        <v>0.67916666666666581</v>
      </c>
      <c r="H66" s="1">
        <v>1</v>
      </c>
      <c r="J66" s="233"/>
      <c r="K66" s="233"/>
      <c r="L66" s="233"/>
      <c r="M66" s="233"/>
      <c r="N66" s="233"/>
      <c r="O66" s="233"/>
      <c r="P66" s="233"/>
      <c r="Q66" s="233"/>
    </row>
    <row r="67" spans="1:17" ht="15.75" customHeight="1" x14ac:dyDescent="0.2">
      <c r="A67" s="211">
        <v>4817</v>
      </c>
      <c r="B67" s="101" t="s">
        <v>224</v>
      </c>
      <c r="C67" s="102" t="s">
        <v>56</v>
      </c>
      <c r="D67" s="40" t="s">
        <v>225</v>
      </c>
      <c r="E67" s="50" t="s">
        <v>226</v>
      </c>
      <c r="F67" s="91">
        <f>F66+TIME(0,4,0)</f>
        <v>0.66805555555555474</v>
      </c>
      <c r="G67" s="92">
        <f>G66+TIME(0,3,0)</f>
        <v>0.68124999999999913</v>
      </c>
      <c r="H67" s="1">
        <v>1</v>
      </c>
      <c r="J67" s="233"/>
      <c r="K67" s="233"/>
      <c r="L67" s="233"/>
      <c r="M67" s="233"/>
      <c r="N67" s="233"/>
      <c r="O67" s="233"/>
      <c r="P67" s="233"/>
      <c r="Q67" s="233"/>
    </row>
    <row r="68" spans="1:17" ht="15.75" customHeight="1" x14ac:dyDescent="0.2">
      <c r="A68" s="35">
        <v>5283</v>
      </c>
      <c r="B68" s="39" t="s">
        <v>137</v>
      </c>
      <c r="C68" s="102" t="s">
        <v>56</v>
      </c>
      <c r="D68" s="39" t="s">
        <v>138</v>
      </c>
      <c r="E68" s="165" t="s">
        <v>139</v>
      </c>
      <c r="F68" s="91">
        <f>F67+TIME(0,4,0)</f>
        <v>0.6708333333333325</v>
      </c>
      <c r="G68" s="92">
        <f>G67+TIME(0,3,0)</f>
        <v>0.68333333333333246</v>
      </c>
      <c r="H68" s="1">
        <v>1</v>
      </c>
    </row>
    <row r="69" spans="1:17" ht="15.75" customHeight="1" x14ac:dyDescent="0.2">
      <c r="A69" s="43">
        <v>704</v>
      </c>
      <c r="B69" s="56" t="s">
        <v>23</v>
      </c>
      <c r="C69" s="45" t="s">
        <v>56</v>
      </c>
      <c r="D69" s="44" t="s">
        <v>9</v>
      </c>
      <c r="E69" s="178" t="s">
        <v>24</v>
      </c>
      <c r="F69" s="47">
        <f>F68+TIME(0,4,0)</f>
        <v>0.67361111111111027</v>
      </c>
      <c r="G69" s="48">
        <f>G68+TIME(0,3,0)</f>
        <v>0.68541666666666579</v>
      </c>
      <c r="H69" s="1">
        <v>1</v>
      </c>
    </row>
    <row r="70" spans="1:17" ht="15.75" customHeight="1" thickBot="1" x14ac:dyDescent="0.25">
      <c r="A70" s="193">
        <v>714</v>
      </c>
      <c r="B70" s="127" t="s">
        <v>78</v>
      </c>
      <c r="C70" s="128" t="s">
        <v>56</v>
      </c>
      <c r="D70" s="129" t="s">
        <v>81</v>
      </c>
      <c r="E70" s="130" t="s">
        <v>173</v>
      </c>
      <c r="F70" s="53">
        <f t="shared" ref="F70" si="11">F69+TIME(0,4,0)</f>
        <v>0.67638888888888804</v>
      </c>
      <c r="G70" s="55">
        <f t="shared" si="10"/>
        <v>0.68749999999999911</v>
      </c>
      <c r="H70" s="1">
        <v>1</v>
      </c>
    </row>
    <row r="71" spans="1:17" ht="15.75" customHeight="1" thickTop="1" thickBot="1" x14ac:dyDescent="0.25">
      <c r="A71" s="20"/>
      <c r="B71" s="77"/>
      <c r="C71" s="78"/>
      <c r="D71" s="78"/>
      <c r="E71" s="78"/>
      <c r="F71" s="67">
        <f>G70+TIME(0,4,0)</f>
        <v>0.69027777777777688</v>
      </c>
      <c r="G71" s="79"/>
    </row>
    <row r="72" spans="1:17" ht="15.75" customHeight="1" thickTop="1" x14ac:dyDescent="0.25">
      <c r="A72" s="35">
        <v>873</v>
      </c>
      <c r="B72" s="139" t="s">
        <v>105</v>
      </c>
      <c r="C72" s="95" t="s">
        <v>53</v>
      </c>
      <c r="D72" s="135" t="s">
        <v>122</v>
      </c>
      <c r="E72" s="50" t="s">
        <v>106</v>
      </c>
      <c r="F72" s="225">
        <f>F71+TIME(0,0,0)</f>
        <v>0.69027777777777688</v>
      </c>
      <c r="G72" s="226">
        <f>F78+TIME(0,4,0)</f>
        <v>0.70694444444444349</v>
      </c>
      <c r="H72" s="1">
        <v>1</v>
      </c>
      <c r="M72" s="150"/>
      <c r="N72" s="150"/>
    </row>
    <row r="73" spans="1:17" ht="15.75" customHeight="1" x14ac:dyDescent="0.2">
      <c r="A73" s="134">
        <v>4850</v>
      </c>
      <c r="B73" s="100" t="s">
        <v>206</v>
      </c>
      <c r="C73" s="49" t="s">
        <v>62</v>
      </c>
      <c r="D73" s="100" t="s">
        <v>207</v>
      </c>
      <c r="E73" s="212" t="s">
        <v>208</v>
      </c>
      <c r="F73" s="53"/>
      <c r="G73" s="55"/>
      <c r="H73" s="1">
        <v>1</v>
      </c>
    </row>
    <row r="74" spans="1:17" ht="15.75" customHeight="1" x14ac:dyDescent="0.2">
      <c r="A74" s="134"/>
      <c r="B74" s="181"/>
      <c r="C74" s="182"/>
      <c r="D74" s="183"/>
      <c r="E74" s="52" t="s">
        <v>209</v>
      </c>
      <c r="F74" s="47">
        <f>F72+TIME(0,4,0)</f>
        <v>0.69305555555555465</v>
      </c>
      <c r="G74" s="48">
        <f>G72+TIME(0,3,0)</f>
        <v>0.70902777777777681</v>
      </c>
    </row>
    <row r="75" spans="1:17" ht="15.75" customHeight="1" x14ac:dyDescent="0.25">
      <c r="A75" s="134">
        <v>5150</v>
      </c>
      <c r="B75" s="100" t="s">
        <v>136</v>
      </c>
      <c r="C75" s="49" t="s">
        <v>54</v>
      </c>
      <c r="D75" s="100" t="s">
        <v>95</v>
      </c>
      <c r="E75" s="38" t="s">
        <v>109</v>
      </c>
      <c r="F75" s="47">
        <f>F74+TIME(0,4,0)</f>
        <v>0.69583333333333242</v>
      </c>
      <c r="G75" s="48">
        <f>G74+TIME(0,3,0)</f>
        <v>0.71111111111111014</v>
      </c>
      <c r="H75" s="1">
        <v>1</v>
      </c>
      <c r="M75" s="150"/>
      <c r="N75" s="150"/>
    </row>
    <row r="76" spans="1:17" ht="15.75" customHeight="1" x14ac:dyDescent="0.2">
      <c r="A76" s="35"/>
      <c r="B76" s="175" t="s">
        <v>149</v>
      </c>
      <c r="C76" s="176" t="s">
        <v>54</v>
      </c>
      <c r="D76" s="177" t="s">
        <v>150</v>
      </c>
      <c r="E76" s="107" t="s">
        <v>200</v>
      </c>
      <c r="F76" s="47">
        <f>F75+TIME(0,4,0)</f>
        <v>0.69861111111111018</v>
      </c>
      <c r="G76" s="48">
        <f>G75+TIME(0,3,0)</f>
        <v>0.71319444444444346</v>
      </c>
      <c r="H76" s="1">
        <v>1</v>
      </c>
    </row>
    <row r="77" spans="1:17" ht="15.75" customHeight="1" x14ac:dyDescent="0.2">
      <c r="A77" s="35">
        <v>599</v>
      </c>
      <c r="B77" s="36" t="s">
        <v>103</v>
      </c>
      <c r="C77" s="37" t="s">
        <v>54</v>
      </c>
      <c r="D77" s="36" t="s">
        <v>104</v>
      </c>
      <c r="E77" s="50" t="s">
        <v>203</v>
      </c>
      <c r="F77" s="47">
        <f>F76+TIME(0,4,0)</f>
        <v>0.70138888888888795</v>
      </c>
      <c r="G77" s="48">
        <f>G76+TIME(0,3,0)</f>
        <v>0.71527777777777679</v>
      </c>
      <c r="H77" s="1">
        <v>1</v>
      </c>
    </row>
    <row r="78" spans="1:17" ht="16.5" thickBot="1" x14ac:dyDescent="0.3">
      <c r="A78" s="206">
        <v>4010</v>
      </c>
      <c r="B78" s="210" t="s">
        <v>222</v>
      </c>
      <c r="C78" s="207" t="s">
        <v>54</v>
      </c>
      <c r="D78" s="208" t="s">
        <v>221</v>
      </c>
      <c r="E78" s="209" t="s">
        <v>220</v>
      </c>
      <c r="F78" s="198">
        <f>F77+TIME(0,4,0)</f>
        <v>0.70416666666666572</v>
      </c>
      <c r="G78" s="199">
        <f>G77+TIME(0,3,0)</f>
        <v>0.71736111111111012</v>
      </c>
      <c r="H78" s="1">
        <v>1</v>
      </c>
    </row>
    <row r="79" spans="1:17" ht="17.25" thickTop="1" thickBot="1" x14ac:dyDescent="0.3">
      <c r="A79" s="194"/>
      <c r="B79" s="59"/>
      <c r="C79" s="85"/>
      <c r="D79" s="93"/>
      <c r="E79" s="93"/>
      <c r="F79" s="67">
        <f>G78+TIME(0,4,0)</f>
        <v>0.72013888888888788</v>
      </c>
      <c r="G79" s="65"/>
      <c r="J79" s="150"/>
      <c r="K79" s="150"/>
      <c r="L79" s="150"/>
    </row>
    <row r="80" spans="1:17" ht="16.5" thickTop="1" x14ac:dyDescent="0.2">
      <c r="A80" s="195">
        <v>3560</v>
      </c>
      <c r="B80" s="103" t="s">
        <v>129</v>
      </c>
      <c r="C80" s="104" t="s">
        <v>80</v>
      </c>
      <c r="D80" s="103" t="s">
        <v>130</v>
      </c>
      <c r="E80" s="122" t="s">
        <v>216</v>
      </c>
      <c r="F80" s="70">
        <f>G78+TIME(0,4,0)</f>
        <v>0.72013888888888788</v>
      </c>
      <c r="G80" s="71">
        <f>F90+TIME(0,4,0)</f>
        <v>0.73680555555555449</v>
      </c>
      <c r="H80" s="1">
        <v>1</v>
      </c>
    </row>
    <row r="81" spans="1:15" ht="15.75" x14ac:dyDescent="0.2">
      <c r="A81" s="105">
        <v>1623</v>
      </c>
      <c r="B81" s="106" t="s">
        <v>170</v>
      </c>
      <c r="C81" s="75" t="s">
        <v>80</v>
      </c>
      <c r="D81" s="81" t="s">
        <v>171</v>
      </c>
      <c r="E81" s="107" t="s">
        <v>172</v>
      </c>
      <c r="F81" s="64">
        <f>F80+TIME(0,4,0)</f>
        <v>0.72291666666666565</v>
      </c>
      <c r="G81" s="42">
        <f>G80+TIME(0,3,0)</f>
        <v>0.73888888888888782</v>
      </c>
      <c r="H81" s="1">
        <v>1</v>
      </c>
    </row>
    <row r="82" spans="1:15" ht="15.75" x14ac:dyDescent="0.25">
      <c r="A82" s="35">
        <v>3107</v>
      </c>
      <c r="B82" s="39" t="s">
        <v>212</v>
      </c>
      <c r="C82" s="37" t="s">
        <v>80</v>
      </c>
      <c r="D82" s="40" t="s">
        <v>214</v>
      </c>
      <c r="E82" s="44" t="s">
        <v>213</v>
      </c>
      <c r="F82" s="64"/>
      <c r="G82" s="42"/>
      <c r="H82" s="1">
        <v>1</v>
      </c>
      <c r="J82" s="150"/>
      <c r="K82" s="150"/>
      <c r="L82" s="150"/>
    </row>
    <row r="83" spans="1:15" ht="15.75" x14ac:dyDescent="0.2">
      <c r="A83" s="43"/>
      <c r="B83" s="165"/>
      <c r="C83" s="182"/>
      <c r="D83" s="184"/>
      <c r="E83" s="99" t="s">
        <v>215</v>
      </c>
      <c r="F83" s="47">
        <f>F81+TIME(0,4,0)</f>
        <v>0.72569444444444342</v>
      </c>
      <c r="G83" s="48">
        <f>G81+TIME(0,3,0)</f>
        <v>0.74097222222222114</v>
      </c>
    </row>
    <row r="84" spans="1:15" ht="15.75" x14ac:dyDescent="0.2">
      <c r="A84" s="196">
        <v>4827</v>
      </c>
      <c r="B84" s="109" t="s">
        <v>73</v>
      </c>
      <c r="C84" s="95" t="s">
        <v>80</v>
      </c>
      <c r="D84" s="110" t="s">
        <v>74</v>
      </c>
      <c r="E84" s="111" t="s">
        <v>86</v>
      </c>
      <c r="G84" s="223"/>
      <c r="H84" s="1">
        <v>1</v>
      </c>
    </row>
    <row r="85" spans="1:15" ht="15.75" x14ac:dyDescent="0.2">
      <c r="A85" s="197"/>
      <c r="B85" s="96"/>
      <c r="C85" s="97"/>
      <c r="D85" s="98"/>
      <c r="E85" s="112" t="s">
        <v>176</v>
      </c>
      <c r="F85" s="221">
        <f>F81+TIME(0,4,0)</f>
        <v>0.72569444444444342</v>
      </c>
      <c r="G85" s="48">
        <f>G81+TIME(0,3,0)</f>
        <v>0.74097222222222114</v>
      </c>
    </row>
    <row r="86" spans="1:15" ht="15.75" x14ac:dyDescent="0.2">
      <c r="A86" s="80">
        <v>5048</v>
      </c>
      <c r="B86" s="106" t="s">
        <v>70</v>
      </c>
      <c r="C86" s="75" t="s">
        <v>80</v>
      </c>
      <c r="D86" s="81" t="s">
        <v>71</v>
      </c>
      <c r="E86" s="107" t="s">
        <v>72</v>
      </c>
      <c r="G86" s="224"/>
      <c r="H86" s="1">
        <v>1</v>
      </c>
    </row>
    <row r="87" spans="1:15" ht="15.75" x14ac:dyDescent="0.2">
      <c r="A87" s="80"/>
      <c r="B87" s="113"/>
      <c r="C87" s="97"/>
      <c r="D87" s="114"/>
      <c r="E87" s="108" t="s">
        <v>128</v>
      </c>
      <c r="F87" s="221">
        <f>F85+TIME(0,4,0)</f>
        <v>0.72847222222222119</v>
      </c>
      <c r="G87" s="48">
        <f>G85+TIME(0,3,0)</f>
        <v>0.74305555555555447</v>
      </c>
    </row>
    <row r="88" spans="1:15" ht="15.75" x14ac:dyDescent="0.2">
      <c r="A88" s="80">
        <v>546</v>
      </c>
      <c r="B88" s="81" t="s">
        <v>29</v>
      </c>
      <c r="C88" s="75" t="s">
        <v>80</v>
      </c>
      <c r="D88" s="81" t="s">
        <v>28</v>
      </c>
      <c r="E88" s="107" t="s">
        <v>123</v>
      </c>
      <c r="F88" s="220"/>
      <c r="G88" s="223"/>
      <c r="H88" s="1">
        <v>1</v>
      </c>
    </row>
    <row r="89" spans="1:15" ht="15.75" x14ac:dyDescent="0.2">
      <c r="A89" s="80"/>
      <c r="B89" s="113"/>
      <c r="C89" s="115"/>
      <c r="D89" s="116"/>
      <c r="E89" s="117" t="s">
        <v>124</v>
      </c>
      <c r="F89" s="222">
        <f>F87+TIME(0,4,0)</f>
        <v>0.73124999999999896</v>
      </c>
      <c r="G89" s="48">
        <f>G87+TIME(0,3,0)</f>
        <v>0.7451388888888878</v>
      </c>
      <c r="M89" s="21"/>
      <c r="N89" s="22"/>
      <c r="O89" s="28"/>
    </row>
    <row r="90" spans="1:15" ht="16.5" thickBot="1" x14ac:dyDescent="0.25">
      <c r="A90" s="201">
        <v>5378</v>
      </c>
      <c r="B90" s="202" t="s">
        <v>217</v>
      </c>
      <c r="C90" s="203" t="s">
        <v>218</v>
      </c>
      <c r="D90" s="204" t="s">
        <v>223</v>
      </c>
      <c r="E90" s="205" t="s">
        <v>219</v>
      </c>
      <c r="F90" s="64">
        <f>F89+TIME(0,4,0)</f>
        <v>0.73402777777777672</v>
      </c>
      <c r="G90" s="42">
        <f>G89+TIME(0,3,0)</f>
        <v>0.74722222222222112</v>
      </c>
      <c r="H90" s="1">
        <v>1</v>
      </c>
    </row>
    <row r="91" spans="1:15" ht="25.5" customHeight="1" thickTop="1" thickBot="1" x14ac:dyDescent="0.25">
      <c r="A91" s="20"/>
      <c r="B91" s="123" t="s">
        <v>96</v>
      </c>
      <c r="C91" s="90"/>
      <c r="D91" s="89"/>
      <c r="E91" s="89"/>
      <c r="F91" s="67">
        <f>G90+TIME(0,34,0)</f>
        <v>0.77083333333333226</v>
      </c>
      <c r="G91" s="17"/>
      <c r="H91" s="1">
        <f>SUM(H3:H90)</f>
        <v>66</v>
      </c>
    </row>
    <row r="92" spans="1:15" ht="15" thickTop="1" x14ac:dyDescent="0.2"/>
    <row r="93" spans="1:15" x14ac:dyDescent="0.2">
      <c r="A93" s="1"/>
    </row>
    <row r="94" spans="1:15" x14ac:dyDescent="0.2">
      <c r="A94" s="1"/>
    </row>
    <row r="95" spans="1:15" x14ac:dyDescent="0.2">
      <c r="A95" s="1"/>
    </row>
    <row r="96" spans="1:15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ht="16.5" customHeight="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</sheetData>
  <sheetProtection algorithmName="SHA-512" hashValue="M3YYZv3RCeut5/S4wzQ5fnrHzHTnLjj0AbhfUDCo8Q2fuQfg7i/C9YZn7d922XDk4ehkDacIu5BoynwcbgVsyw==" saltValue="Yob/QxdlT/N+eJvW5u5Unw==" spinCount="100000" sheet="1" objects="1" scenarios="1"/>
  <mergeCells count="1">
    <mergeCell ref="A1:G2"/>
  </mergeCells>
  <phoneticPr fontId="0" type="noConversion"/>
  <pageMargins left="0.19685039370078741" right="0.19685039370078741" top="0.59055118110236227" bottom="0" header="0.51181102362204722" footer="0.39370078740157483"/>
  <pageSetup paperSize="9" scale="9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B2B9C-5877-43DF-8E06-3AAA42213AFE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topLeftCell="A34" workbookViewId="0">
      <selection activeCell="A58" sqref="A20:E58"/>
    </sheetView>
  </sheetViews>
  <sheetFormatPr defaultRowHeight="12.75" x14ac:dyDescent="0.2"/>
  <sheetData>
    <row r="1" spans="1:5" x14ac:dyDescent="0.2">
      <c r="A1" s="3"/>
      <c r="B1" s="3" t="s">
        <v>12</v>
      </c>
      <c r="C1" s="3" t="s">
        <v>8</v>
      </c>
      <c r="D1" s="3" t="s">
        <v>10</v>
      </c>
      <c r="E1" s="3" t="s">
        <v>13</v>
      </c>
    </row>
    <row r="2" spans="1:5" x14ac:dyDescent="0.2">
      <c r="A2" s="3">
        <v>1723</v>
      </c>
      <c r="B2" s="3" t="s">
        <v>14</v>
      </c>
      <c r="C2" s="3" t="s">
        <v>8</v>
      </c>
      <c r="D2" s="3" t="s">
        <v>11</v>
      </c>
      <c r="E2" s="3" t="s">
        <v>15</v>
      </c>
    </row>
    <row r="3" spans="1:5" ht="14.25" x14ac:dyDescent="0.2">
      <c r="A3" s="1"/>
      <c r="B3" s="1"/>
      <c r="C3" s="1"/>
      <c r="D3" s="1"/>
      <c r="E3" s="1"/>
    </row>
    <row r="4" spans="1:5" x14ac:dyDescent="0.2">
      <c r="A4" s="3"/>
      <c r="B4" s="3" t="s">
        <v>16</v>
      </c>
      <c r="C4" s="3" t="s">
        <v>7</v>
      </c>
      <c r="D4" s="3" t="s">
        <v>17</v>
      </c>
      <c r="E4" s="3" t="s">
        <v>18</v>
      </c>
    </row>
    <row r="5" spans="1:5" ht="14.25" x14ac:dyDescent="0.2">
      <c r="A5" s="3"/>
      <c r="B5" s="1"/>
      <c r="C5" s="1"/>
      <c r="D5" s="1"/>
      <c r="E5" s="1"/>
    </row>
    <row r="6" spans="1:5" x14ac:dyDescent="0.2">
      <c r="A6" s="3"/>
      <c r="B6" s="3" t="s">
        <v>19</v>
      </c>
      <c r="C6" s="3" t="s">
        <v>8</v>
      </c>
      <c r="D6" s="3" t="s">
        <v>17</v>
      </c>
      <c r="E6" s="3" t="s">
        <v>20</v>
      </c>
    </row>
    <row r="7" spans="1:5" x14ac:dyDescent="0.2">
      <c r="A7" s="3"/>
      <c r="B7" s="3" t="s">
        <v>21</v>
      </c>
      <c r="C7" s="3" t="s">
        <v>8</v>
      </c>
      <c r="D7" s="3" t="s">
        <v>17</v>
      </c>
      <c r="E7" s="3" t="s">
        <v>22</v>
      </c>
    </row>
    <row r="8" spans="1:5" ht="14.25" x14ac:dyDescent="0.2">
      <c r="A8" s="1"/>
      <c r="B8" s="1"/>
      <c r="C8" s="1"/>
      <c r="D8" s="1"/>
      <c r="E8" s="1"/>
    </row>
    <row r="9" spans="1:5" ht="14.25" x14ac:dyDescent="0.2">
      <c r="A9" s="1"/>
      <c r="B9" s="1"/>
      <c r="C9" s="1"/>
      <c r="D9" s="1"/>
      <c r="E9" s="1"/>
    </row>
    <row r="10" spans="1:5" x14ac:dyDescent="0.2">
      <c r="A10" s="3"/>
      <c r="B10" s="3" t="s">
        <v>23</v>
      </c>
      <c r="C10" s="3" t="s">
        <v>8</v>
      </c>
      <c r="D10" s="3" t="s">
        <v>9</v>
      </c>
      <c r="E10" s="3" t="s">
        <v>24</v>
      </c>
    </row>
    <row r="11" spans="1:5" ht="14.25" x14ac:dyDescent="0.2">
      <c r="A11" s="3"/>
      <c r="B11" s="1"/>
      <c r="C11" s="1"/>
      <c r="D11" s="1"/>
      <c r="E11" s="1"/>
    </row>
    <row r="12" spans="1:5" ht="14.25" x14ac:dyDescent="0.2">
      <c r="A12" s="1"/>
      <c r="B12" s="1"/>
      <c r="C12" s="1"/>
      <c r="D12" s="1"/>
      <c r="E12" s="1"/>
    </row>
    <row r="13" spans="1:5" ht="14.25" x14ac:dyDescent="0.2">
      <c r="A13" s="3"/>
      <c r="B13" s="1"/>
      <c r="C13" s="1"/>
      <c r="D13" s="1"/>
      <c r="E13" s="1"/>
    </row>
    <row r="14" spans="1:5" ht="14.25" x14ac:dyDescent="0.2">
      <c r="A14" s="3"/>
      <c r="B14" s="1"/>
      <c r="C14" s="1"/>
      <c r="D14" s="1"/>
      <c r="E14" s="1"/>
    </row>
    <row r="15" spans="1:5" ht="14.25" x14ac:dyDescent="0.2">
      <c r="A15" s="1"/>
      <c r="B15" s="1"/>
      <c r="C15" s="1"/>
      <c r="D15" s="1"/>
      <c r="E15" s="1"/>
    </row>
    <row r="16" spans="1:5" ht="14.25" x14ac:dyDescent="0.2">
      <c r="A16" s="1"/>
      <c r="B16" s="1"/>
      <c r="C16" s="1"/>
      <c r="D16" s="1"/>
      <c r="E16" s="1"/>
    </row>
    <row r="17" spans="1:5" x14ac:dyDescent="0.2">
      <c r="A17" s="6"/>
      <c r="B17" s="7"/>
      <c r="C17" s="3"/>
      <c r="D17" s="3"/>
      <c r="E17" s="5"/>
    </row>
    <row r="18" spans="1:5" ht="14.25" x14ac:dyDescent="0.2">
      <c r="A18" s="1"/>
      <c r="B18" s="1"/>
      <c r="C18" s="1"/>
      <c r="D18" s="1"/>
      <c r="E18" s="1"/>
    </row>
    <row r="19" spans="1:5" ht="14.25" x14ac:dyDescent="0.2">
      <c r="A19" s="3"/>
      <c r="B19" s="1"/>
      <c r="C19" s="1"/>
      <c r="D19" s="1"/>
      <c r="E19" s="1"/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Blad1</vt:lpstr>
      <vt:lpstr>Blad4</vt:lpstr>
      <vt:lpstr>Blad2</vt:lpstr>
      <vt:lpstr>Blad3</vt:lpstr>
      <vt:lpstr>Blad1!Afdrukbereik</vt:lpstr>
      <vt:lpstr>Blad1!Afdruktitels</vt:lpstr>
    </vt:vector>
  </TitlesOfParts>
  <Company>Kverneland Geldrop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Ties van Gog</dc:creator>
  <cp:lastModifiedBy>Ties van Gog</cp:lastModifiedBy>
  <cp:revision/>
  <cp:lastPrinted>2026-10-12T21:37:01Z</cp:lastPrinted>
  <dcterms:created xsi:type="dcterms:W3CDTF">2001-12-24T09:07:19Z</dcterms:created>
  <dcterms:modified xsi:type="dcterms:W3CDTF">2026-10-15T20:36:34Z</dcterms:modified>
</cp:coreProperties>
</file>