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en\Indoor mencompetitie\startlijsten\EGM-IMC 2025-2026\"/>
    </mc:Choice>
  </mc:AlternateContent>
  <xr:revisionPtr revIDLastSave="0" documentId="13_ncr:1_{93C3B920-27FC-48E3-B9B9-7A027782C66F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Blad1" sheetId="1" r:id="rId1"/>
    <sheet name="Blad5" sheetId="5" r:id="rId2"/>
    <sheet name="Blad4" sheetId="4" r:id="rId3"/>
    <sheet name="Blad2" sheetId="2" r:id="rId4"/>
    <sheet name="Blad3" sheetId="3" r:id="rId5"/>
  </sheets>
  <definedNames>
    <definedName name="_xlnm.Print_Area" localSheetId="0">Blad1!$A$1:$G$107</definedName>
    <definedName name="_xlnm.Print_Titles" localSheetId="0">Blad1!$1:$4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H89" i="1" l="1"/>
  <c r="F9" i="1" l="1"/>
  <c r="F10" i="1" s="1"/>
  <c r="F11" i="1" l="1"/>
  <c r="F12" i="1" s="1"/>
  <c r="G8" i="1" s="1"/>
  <c r="G9" i="1" l="1"/>
  <c r="G10" i="1" s="1"/>
  <c r="G11" i="1" l="1"/>
  <c r="G12" i="1" s="1"/>
  <c r="F13" i="1" s="1"/>
  <c r="F15" i="1" l="1"/>
  <c r="F16" i="1" s="1"/>
  <c r="F17" i="1" s="1"/>
  <c r="F14" i="1"/>
  <c r="F18" i="1" l="1"/>
  <c r="G14" i="1" s="1"/>
  <c r="G15" i="1" l="1"/>
  <c r="G16" i="1" l="1"/>
  <c r="G17" i="1" l="1"/>
  <c r="G18" i="1" s="1"/>
  <c r="F20" i="1" l="1"/>
  <c r="F21" i="1" s="1"/>
  <c r="F22" i="1" s="1"/>
  <c r="F23" i="1" s="1"/>
  <c r="F24" i="1" s="1"/>
  <c r="F25" i="1" s="1"/>
  <c r="F26" i="1" s="1"/>
  <c r="G20" i="1" s="1"/>
  <c r="G21" i="1" s="1"/>
  <c r="G22" i="1" s="1"/>
  <c r="G23" i="1" s="1"/>
  <c r="G24" i="1" s="1"/>
  <c r="F19" i="1"/>
  <c r="G25" i="1" l="1"/>
  <c r="G26" i="1" s="1"/>
  <c r="F27" i="1" s="1"/>
  <c r="F28" i="1" l="1"/>
  <c r="F29" i="1" s="1"/>
  <c r="F30" i="1" l="1"/>
  <c r="F31" i="1" s="1"/>
  <c r="F32" i="1" l="1"/>
  <c r="F33" i="1" s="1"/>
  <c r="G28" i="1" s="1"/>
  <c r="G29" i="1" l="1"/>
  <c r="G30" i="1" s="1"/>
  <c r="G31" i="1" s="1"/>
  <c r="G32" i="1" s="1"/>
  <c r="G33" i="1" s="1"/>
  <c r="F34" i="1" l="1"/>
  <c r="F35" i="1" s="1"/>
  <c r="F36" i="1" s="1"/>
  <c r="F37" i="1" l="1"/>
  <c r="F38" i="1" s="1"/>
  <c r="F39" i="1" s="1"/>
  <c r="F40" i="1" l="1"/>
  <c r="G35" i="1" s="1"/>
  <c r="G36" i="1" l="1"/>
  <c r="G37" i="1" s="1"/>
  <c r="G38" i="1" s="1"/>
  <c r="G39" i="1" s="1"/>
  <c r="G40" i="1" s="1"/>
  <c r="F41" i="1" s="1"/>
  <c r="F42" i="1" s="1"/>
  <c r="F43" i="1" s="1"/>
  <c r="F44" i="1" s="1"/>
  <c r="F45" i="1" s="1"/>
  <c r="F46" i="1" s="1"/>
  <c r="F47" i="1" l="1"/>
  <c r="G42" i="1" l="1"/>
  <c r="G43" i="1" s="1"/>
  <c r="G44" i="1" s="1"/>
  <c r="G45" i="1" s="1"/>
  <c r="G46" i="1" s="1"/>
  <c r="G47" i="1" l="1"/>
  <c r="F48" i="1" s="1"/>
  <c r="F49" i="1" s="1"/>
  <c r="F50" i="1" s="1"/>
  <c r="F51" i="1" s="1"/>
  <c r="F52" i="1" s="1"/>
  <c r="F53" i="1" s="1"/>
  <c r="F54" i="1" s="1"/>
  <c r="G49" i="1" s="1"/>
  <c r="G50" i="1" s="1"/>
  <c r="G51" i="1" s="1"/>
  <c r="G52" i="1" s="1"/>
  <c r="G53" i="1" s="1"/>
  <c r="G54" i="1" s="1"/>
  <c r="F55" i="1" s="1"/>
  <c r="F56" i="1" l="1"/>
  <c r="F57" i="1"/>
  <c r="F58" i="1" s="1"/>
  <c r="F59" i="1" s="1"/>
  <c r="F60" i="1" s="1"/>
  <c r="G56" i="1" s="1"/>
  <c r="G57" i="1" s="1"/>
  <c r="G58" i="1" s="1"/>
  <c r="G59" i="1" l="1"/>
  <c r="G60" i="1" s="1"/>
  <c r="F61" i="1" s="1"/>
  <c r="F62" i="1" s="1"/>
  <c r="F63" i="1" s="1"/>
  <c r="F64" i="1" s="1"/>
  <c r="F65" i="1" s="1"/>
  <c r="G62" i="1" s="1"/>
  <c r="G63" i="1" l="1"/>
  <c r="G64" i="1" s="1"/>
  <c r="G65" i="1" s="1"/>
  <c r="F66" i="1" s="1"/>
  <c r="F67" i="1" s="1"/>
  <c r="F69" i="1" s="1"/>
  <c r="F71" i="1" s="1"/>
  <c r="F73" i="1" s="1"/>
  <c r="F75" i="1" s="1"/>
  <c r="F76" i="1" s="1"/>
  <c r="G67" i="1" s="1"/>
  <c r="G69" i="1" s="1"/>
  <c r="G71" i="1" s="1"/>
  <c r="G73" i="1" s="1"/>
  <c r="G75" i="1" s="1"/>
  <c r="G76" i="1" s="1"/>
  <c r="F77" i="1" l="1"/>
  <c r="F78" i="1" s="1"/>
  <c r="F80" i="1" l="1"/>
  <c r="F82" i="1" s="1"/>
  <c r="F84" i="1" s="1"/>
  <c r="F86" i="1" s="1"/>
  <c r="F88" i="1" s="1"/>
  <c r="G78" i="1" s="1"/>
  <c r="G80" i="1" s="1"/>
  <c r="G82" i="1" s="1"/>
  <c r="G84" i="1" s="1"/>
  <c r="G86" i="1" s="1"/>
  <c r="G88" i="1" s="1"/>
  <c r="F89" i="1" s="1"/>
</calcChain>
</file>

<file path=xl/sharedStrings.xml><?xml version="1.0" encoding="utf-8"?>
<sst xmlns="http://schemas.openxmlformats.org/spreadsheetml/2006/main" count="316" uniqueCount="226">
  <si>
    <t>St.nr.</t>
  </si>
  <si>
    <t>Naam</t>
  </si>
  <si>
    <t>Ru-</t>
  </si>
  <si>
    <t>Plaats</t>
  </si>
  <si>
    <t>Paarden</t>
  </si>
  <si>
    <t>briek</t>
  </si>
  <si>
    <t>Pony's</t>
  </si>
  <si>
    <t>POE</t>
  </si>
  <si>
    <t>POD</t>
  </si>
  <si>
    <t>Nuenen</t>
  </si>
  <si>
    <t>Hapert</t>
  </si>
  <si>
    <t>Veghel</t>
  </si>
  <si>
    <t>Geensponsor.nl</t>
  </si>
  <si>
    <t>FdB &amp; Tinusje</t>
  </si>
  <si>
    <t>Ingeborg de Houck</t>
  </si>
  <si>
    <t>Bapsie &amp; Moos</t>
  </si>
  <si>
    <t>Chantal Verstraeten</t>
  </si>
  <si>
    <t>Dessel ( B. )</t>
  </si>
  <si>
    <t>Quito</t>
  </si>
  <si>
    <t>Marleen van Straaten</t>
  </si>
  <si>
    <t>Cena &amp; Jones</t>
  </si>
  <si>
    <t>Rodrigo Verstraeten</t>
  </si>
  <si>
    <t>Cezar &amp; Julius</t>
  </si>
  <si>
    <t>Marcel Coolen</t>
  </si>
  <si>
    <t>Andro &amp; Pico</t>
  </si>
  <si>
    <t>manche</t>
  </si>
  <si>
    <t>Start 1e</t>
  </si>
  <si>
    <t>Start 2e</t>
  </si>
  <si>
    <t>Eersel</t>
  </si>
  <si>
    <t>Piet van de Brand</t>
  </si>
  <si>
    <t>Nispen</t>
  </si>
  <si>
    <t>Hans Hoens</t>
  </si>
  <si>
    <t>Borkel &amp; Schaft</t>
  </si>
  <si>
    <t>Romy</t>
  </si>
  <si>
    <t>1PA</t>
  </si>
  <si>
    <t>1PO</t>
  </si>
  <si>
    <t>2PO</t>
  </si>
  <si>
    <t>Jur Bayens</t>
  </si>
  <si>
    <t>Duizel</t>
  </si>
  <si>
    <t>Inez Oeyen</t>
  </si>
  <si>
    <t>Peer ( B. )</t>
  </si>
  <si>
    <t>Casper</t>
  </si>
  <si>
    <t>Dana Oeyen</t>
  </si>
  <si>
    <t>188.</t>
  </si>
  <si>
    <t>2PA</t>
  </si>
  <si>
    <t>Harrie Verstappen</t>
  </si>
  <si>
    <t>Imka</t>
  </si>
  <si>
    <t>Johan Beliën</t>
  </si>
  <si>
    <t>Hamont  ( B. )</t>
  </si>
  <si>
    <t>Annie &amp; Dirk &amp;</t>
  </si>
  <si>
    <t>Rudy van Bylen</t>
  </si>
  <si>
    <t>Geel ( B. )</t>
  </si>
  <si>
    <t>Extreem &amp; Ibaro</t>
  </si>
  <si>
    <t>322.</t>
  </si>
  <si>
    <t>4PO</t>
  </si>
  <si>
    <t>Guido Geutjens</t>
  </si>
  <si>
    <t>Lommel ( B. )</t>
  </si>
  <si>
    <t>4PA</t>
  </si>
  <si>
    <t>Aanvang wedstrijd en parcours verkennen tot:</t>
  </si>
  <si>
    <t xml:space="preserve">Britt Luycks </t>
  </si>
  <si>
    <t xml:space="preserve">Pien &amp; Rosy </t>
  </si>
  <si>
    <t>Avino &amp; Lizz &amp;</t>
  </si>
  <si>
    <t>Arno van de Brand</t>
  </si>
  <si>
    <t>Jerom</t>
  </si>
  <si>
    <t xml:space="preserve">Nico-T &amp; Nestor-Rose  </t>
  </si>
  <si>
    <t>Dax &amp; Tia</t>
  </si>
  <si>
    <t>Amigo &amp; Kayan</t>
  </si>
  <si>
    <t>Windraak</t>
  </si>
  <si>
    <t>Anneke Cremers</t>
  </si>
  <si>
    <t xml:space="preserve">Frank Houben </t>
  </si>
  <si>
    <t>Mol ( B. )</t>
  </si>
  <si>
    <t>Milou Vangelooven</t>
  </si>
  <si>
    <t>Macho</t>
  </si>
  <si>
    <t>Rambo</t>
  </si>
  <si>
    <t>Houthalen ( B. )</t>
  </si>
  <si>
    <t>Cor Jochems</t>
  </si>
  <si>
    <t>Rijsbergen</t>
  </si>
  <si>
    <t>Salsido &amp; Sandro</t>
  </si>
  <si>
    <t>Rom &amp; Teun</t>
  </si>
  <si>
    <t>Veldhoven</t>
  </si>
  <si>
    <t>199.</t>
  </si>
  <si>
    <t xml:space="preserve">Marc Hanssen </t>
  </si>
  <si>
    <t xml:space="preserve">Venray </t>
  </si>
  <si>
    <t>Indiaan &amp; Pedro v. Buterheideveld</t>
  </si>
  <si>
    <t>Payerno</t>
  </si>
  <si>
    <t xml:space="preserve">Peter de Koning </t>
  </si>
  <si>
    <t>Tinus van Kuyk</t>
  </si>
  <si>
    <t>Reusel</t>
  </si>
  <si>
    <t>Kill &amp; Louis</t>
  </si>
  <si>
    <t>Parcours verkennen   +/- 25 min.      &amp;    Slepen.</t>
  </si>
  <si>
    <t>Karel Geentjens</t>
  </si>
  <si>
    <t>Vlimmeren ( B. )</t>
  </si>
  <si>
    <t>Loïs Jane</t>
  </si>
  <si>
    <t>Prinsenbeek</t>
  </si>
  <si>
    <t>Gastel</t>
  </si>
  <si>
    <t>Maylo</t>
  </si>
  <si>
    <t>Jan Heijnen</t>
  </si>
  <si>
    <t>Art &amp; Sam</t>
  </si>
  <si>
    <t>Gerrie Beijens</t>
  </si>
  <si>
    <t>Edoline &amp; LuneNeva</t>
  </si>
  <si>
    <t>Lucky &amp; Neva</t>
  </si>
  <si>
    <t>Laakdal ( B. )</t>
  </si>
  <si>
    <t>Sjanneke</t>
  </si>
  <si>
    <t>Leo van der Burgt</t>
  </si>
  <si>
    <t>Meijel</t>
  </si>
  <si>
    <t>BurgtBeheer Jaquar &amp; B.B. Jayton</t>
  </si>
  <si>
    <t>233.</t>
  </si>
  <si>
    <t>345.</t>
  </si>
  <si>
    <t>Zutendaal ( B. )</t>
  </si>
  <si>
    <t>Nick Weijtjens</t>
  </si>
  <si>
    <t>Mavino &amp; Moonlight</t>
  </si>
  <si>
    <t>Orlando &amp; Otto</t>
  </si>
  <si>
    <t>René Stalman</t>
  </si>
  <si>
    <t>Kill</t>
  </si>
  <si>
    <t>890.</t>
  </si>
  <si>
    <t>Majic</t>
  </si>
  <si>
    <t>Hans van de Broek</t>
  </si>
  <si>
    <t>Erik Verloo</t>
  </si>
  <si>
    <t>Poppel ( B. )</t>
  </si>
  <si>
    <t>Jack &amp; Sparrow</t>
  </si>
  <si>
    <t>Jordy Reuvers</t>
  </si>
  <si>
    <t>Zevenbergen</t>
  </si>
  <si>
    <t>Boy</t>
  </si>
  <si>
    <t>Menteam Willems</t>
  </si>
  <si>
    <t>Pelt ( B. )</t>
  </si>
  <si>
    <t>Apollo &amp; Juul</t>
  </si>
  <si>
    <t>Katrien &amp; Liesje</t>
  </si>
  <si>
    <t>Hermes &amp; Jupiter</t>
  </si>
  <si>
    <t>Apollo  &amp; Ares &amp;</t>
  </si>
  <si>
    <t>Tielen ( B. )</t>
  </si>
  <si>
    <t>Kenny Kanora</t>
  </si>
  <si>
    <t>Day Dreamer &amp; Hero</t>
  </si>
  <si>
    <t xml:space="preserve">Brento &amp; Boy </t>
  </si>
  <si>
    <t>Bekkevoort ( B. )</t>
  </si>
  <si>
    <t>Jonas Corten</t>
  </si>
  <si>
    <t>Leandro &amp; Teuntje</t>
  </si>
  <si>
    <t>Blade &amp; Janneke &amp;</t>
  </si>
  <si>
    <t>Berendrecht ( B. )</t>
  </si>
  <si>
    <t>Bernd Wouters</t>
  </si>
  <si>
    <t xml:space="preserve">Casper &amp; Chucky </t>
  </si>
  <si>
    <t>Dongen</t>
  </si>
  <si>
    <t>Tessa in 't Groen</t>
  </si>
  <si>
    <t>288.</t>
  </si>
  <si>
    <t>Rucphen</t>
  </si>
  <si>
    <t>Frank Vissers</t>
  </si>
  <si>
    <t>Schijf</t>
  </si>
  <si>
    <t>Ingeborg Boers</t>
  </si>
  <si>
    <t>Oijens James &amp; Samira</t>
  </si>
  <si>
    <t>Dorst</t>
  </si>
  <si>
    <t>Umberto van Gool</t>
  </si>
  <si>
    <t>Fabian &amp; Tommie</t>
  </si>
  <si>
    <t>Riel</t>
  </si>
  <si>
    <t>Hans van Meer</t>
  </si>
  <si>
    <t>299.</t>
  </si>
  <si>
    <t>Pursy</t>
  </si>
  <si>
    <t>Chantal v. der Wijst</t>
  </si>
  <si>
    <t>1818A</t>
  </si>
  <si>
    <t>Elvizz</t>
  </si>
  <si>
    <t>Appie de Greef</t>
  </si>
  <si>
    <t>Kyrian</t>
  </si>
  <si>
    <t>Otje</t>
  </si>
  <si>
    <t>Vierlingsbeek</t>
  </si>
  <si>
    <t>Louis van Haren</t>
  </si>
  <si>
    <t>Joe</t>
  </si>
  <si>
    <t>Demi Timmers</t>
  </si>
  <si>
    <t>333.</t>
  </si>
  <si>
    <t>Corke &amp; Jantje</t>
  </si>
  <si>
    <t>Jan van Tien</t>
  </si>
  <si>
    <t>444.</t>
  </si>
  <si>
    <t>Kees Vorstenbosch</t>
  </si>
  <si>
    <t>Mandy van Delft</t>
  </si>
  <si>
    <t>Drunen</t>
  </si>
  <si>
    <t>Fay &amp; Indy</t>
  </si>
  <si>
    <t xml:space="preserve">Parcours verkennen +/- 20 min.  </t>
  </si>
  <si>
    <t>Begin reguliere wedstrijd</t>
  </si>
  <si>
    <t>Pauze    &amp;    Parcours verkennen  +/- 30 min.     &amp;     Slepen .</t>
  </si>
  <si>
    <t>Amika</t>
  </si>
  <si>
    <t>Iashya</t>
  </si>
  <si>
    <t>Gilze</t>
  </si>
  <si>
    <t>Maarten de Krom</t>
  </si>
  <si>
    <t>122.</t>
  </si>
  <si>
    <t>Narnia</t>
  </si>
  <si>
    <t>155.</t>
  </si>
  <si>
    <t>Jennifer Schreurs</t>
  </si>
  <si>
    <t>Lanaken ( B. )</t>
  </si>
  <si>
    <t>Fiyero</t>
  </si>
  <si>
    <t>Maaike Lefeber</t>
  </si>
  <si>
    <t>Bergeijk</t>
  </si>
  <si>
    <t>Jianita</t>
  </si>
  <si>
    <t>Wim van Rooij</t>
  </si>
  <si>
    <t>Honetta &amp; Parker-S</t>
  </si>
  <si>
    <t>111.</t>
  </si>
  <si>
    <t>Cléo van Dorp</t>
  </si>
  <si>
    <t>Oirschot</t>
  </si>
  <si>
    <t>Prince</t>
  </si>
  <si>
    <t>Bernie Damen</t>
  </si>
  <si>
    <t>Oosterhout</t>
  </si>
  <si>
    <t>Eric Eijpelaer</t>
  </si>
  <si>
    <t xml:space="preserve">Rumble &amp; Strana </t>
  </si>
  <si>
    <t>Johan v. Hooydonk</t>
  </si>
  <si>
    <t>Bavel</t>
  </si>
  <si>
    <t>Lymora &amp; Miss Feebert</t>
  </si>
  <si>
    <r>
      <t xml:space="preserve">    </t>
    </r>
    <r>
      <rPr>
        <b/>
        <sz val="14"/>
        <color rgb="FF002060"/>
        <rFont val="Calibri"/>
        <family val="2"/>
        <scheme val="minor"/>
      </rPr>
      <t>Startlijst:</t>
    </r>
    <r>
      <rPr>
        <b/>
        <sz val="14"/>
        <rFont val="Calibri"/>
        <family val="2"/>
        <scheme val="minor"/>
      </rPr>
      <t xml:space="preserve">            </t>
    </r>
    <r>
      <rPr>
        <b/>
        <sz val="16"/>
        <rFont val="Calibri"/>
        <family val="2"/>
        <scheme val="minor"/>
      </rPr>
      <t xml:space="preserve"> </t>
    </r>
    <r>
      <rPr>
        <b/>
        <sz val="20"/>
        <color rgb="FF996633"/>
        <rFont val="Calibri"/>
        <family val="2"/>
        <scheme val="minor"/>
      </rPr>
      <t xml:space="preserve">E.G.M. -- IMC  2025 / 2026. </t>
    </r>
    <r>
      <rPr>
        <b/>
        <sz val="16"/>
        <rFont val="Calibri"/>
        <family val="2"/>
        <scheme val="minor"/>
      </rPr>
      <t xml:space="preserve">  </t>
    </r>
    <r>
      <rPr>
        <b/>
        <sz val="14"/>
        <rFont val="Calibri"/>
        <family val="2"/>
        <scheme val="minor"/>
      </rPr>
      <t xml:space="preserve">                </t>
    </r>
    <r>
      <rPr>
        <b/>
        <sz val="14"/>
        <color rgb="FF002060"/>
        <rFont val="Calibri"/>
        <family val="2"/>
        <scheme val="minor"/>
      </rPr>
      <t>Zondag 22 februari 2026.</t>
    </r>
  </si>
  <si>
    <t>Dirk Bastiaansen</t>
  </si>
  <si>
    <t>Jack Lamers</t>
  </si>
  <si>
    <t>Hamont ( B. )</t>
  </si>
  <si>
    <t>Isa</t>
  </si>
  <si>
    <t xml:space="preserve">Boyke </t>
  </si>
  <si>
    <t>Suus</t>
  </si>
  <si>
    <t>Dirk Vanhees</t>
  </si>
  <si>
    <t>Wellen ( b. )</t>
  </si>
  <si>
    <t>Melbourne</t>
  </si>
  <si>
    <t>Marc v.de Wildenberg</t>
  </si>
  <si>
    <t>Pip</t>
  </si>
  <si>
    <t>Paledo &amp; Rodi</t>
  </si>
  <si>
    <t>Fleur</t>
  </si>
  <si>
    <t>Yvette v. Amelsvoort</t>
  </si>
  <si>
    <t xml:space="preserve">Sandy  / Sky  </t>
  </si>
  <si>
    <t>Maylo &amp; Santa-Fee</t>
  </si>
  <si>
    <t>Binkie &amp; Blacky &amp;</t>
  </si>
  <si>
    <t>Jacky &amp; Teuntje</t>
  </si>
  <si>
    <t>Vini</t>
  </si>
  <si>
    <t>09.15</t>
  </si>
  <si>
    <t xml:space="preserve">Wellen ( B. ) </t>
  </si>
  <si>
    <t>Navaro</t>
  </si>
  <si>
    <t>515.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</si>
</sst>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C00000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2"/>
      <color rgb="FF996633"/>
      <name val="Calibri"/>
      <family val="2"/>
      <scheme val="minor"/>
    </font>
    <font>
      <sz val="11"/>
      <color rgb="FF00206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FF0000"/>
      <name val="Calibri"/>
      <family val="2"/>
      <scheme val="minor"/>
    </font>
    <font>
      <sz val="12"/>
      <color rgb="FF996633"/>
      <name val="Calibri"/>
      <family val="2"/>
      <scheme val="minor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b/>
      <sz val="12"/>
      <color rgb="FF996633"/>
      <name val="Arial"/>
      <family val="2"/>
    </font>
    <font>
      <b/>
      <sz val="16"/>
      <name val="Arial"/>
      <family val="2"/>
    </font>
    <font>
      <i/>
      <sz val="11"/>
      <color theme="1"/>
      <name val="Arial"/>
      <family val="2"/>
    </font>
    <font>
      <b/>
      <sz val="16"/>
      <name val="Calibri"/>
      <family val="2"/>
      <scheme val="minor"/>
    </font>
    <font>
      <b/>
      <sz val="20"/>
      <color rgb="FF996633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theme="1"/>
      <name val="Arial"/>
      <family val="2"/>
    </font>
    <font>
      <sz val="11.5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FFFFFF"/>
        <bgColor rgb="FF000000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DashDotDot">
        <color indexed="64"/>
      </top>
      <bottom/>
      <diagonal/>
    </border>
    <border>
      <left style="medium">
        <color indexed="64"/>
      </left>
      <right style="double">
        <color indexed="64"/>
      </right>
      <top style="mediumDashDotDot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6" fillId="0" borderId="0"/>
    <xf numFmtId="0" fontId="4" fillId="0" borderId="0"/>
    <xf numFmtId="0" fontId="1" fillId="0" borderId="0"/>
    <xf numFmtId="0" fontId="4" fillId="0" borderId="0" applyNumberFormat="0" applyFont="0" applyFill="0" applyBorder="0" applyAlignment="0" applyProtection="0"/>
  </cellStyleXfs>
  <cellXfs count="2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vertical="center"/>
    </xf>
    <xf numFmtId="164" fontId="7" fillId="0" borderId="19" xfId="0" applyNumberFormat="1" applyFont="1" applyBorder="1" applyAlignment="1">
      <alignment vertical="center"/>
    </xf>
    <xf numFmtId="164" fontId="7" fillId="0" borderId="15" xfId="0" applyNumberFormat="1" applyFont="1" applyBorder="1" applyAlignment="1">
      <alignment vertical="center"/>
    </xf>
    <xf numFmtId="0" fontId="7" fillId="3" borderId="23" xfId="0" applyFont="1" applyFill="1" applyBorder="1" applyAlignment="1">
      <alignment horizontal="right" vertical="center"/>
    </xf>
    <xf numFmtId="164" fontId="7" fillId="0" borderId="30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164" fontId="7" fillId="0" borderId="36" xfId="0" applyNumberFormat="1" applyFont="1" applyBorder="1" applyAlignment="1">
      <alignment horizontal="center" vertical="center"/>
    </xf>
    <xf numFmtId="0" fontId="7" fillId="2" borderId="20" xfId="0" applyFont="1" applyFill="1" applyBorder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left" vertical="center"/>
    </xf>
    <xf numFmtId="0" fontId="14" fillId="0" borderId="27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4" fillId="0" borderId="25" xfId="0" applyFont="1" applyBorder="1" applyAlignment="1">
      <alignment horizontal="left" vertical="center"/>
    </xf>
    <xf numFmtId="0" fontId="14" fillId="0" borderId="41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49" fontId="14" fillId="2" borderId="22" xfId="0" applyNumberFormat="1" applyFont="1" applyFill="1" applyBorder="1" applyAlignment="1">
      <alignment horizontal="left" vertical="center"/>
    </xf>
    <xf numFmtId="0" fontId="15" fillId="2" borderId="22" xfId="0" applyFont="1" applyFill="1" applyBorder="1" applyAlignment="1">
      <alignment horizontal="center" vertical="center"/>
    </xf>
    <xf numFmtId="49" fontId="17" fillId="2" borderId="22" xfId="0" applyNumberFormat="1" applyFont="1" applyFill="1" applyBorder="1" applyAlignment="1">
      <alignment horizontal="left" vertical="center"/>
    </xf>
    <xf numFmtId="0" fontId="17" fillId="2" borderId="22" xfId="0" applyFont="1" applyFill="1" applyBorder="1" applyAlignment="1">
      <alignment horizontal="left" vertical="center"/>
    </xf>
    <xf numFmtId="0" fontId="13" fillId="2" borderId="21" xfId="0" applyFont="1" applyFill="1" applyBorder="1" applyAlignment="1">
      <alignment vertical="center"/>
    </xf>
    <xf numFmtId="0" fontId="12" fillId="2" borderId="48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left" vertical="center"/>
    </xf>
    <xf numFmtId="49" fontId="14" fillId="4" borderId="22" xfId="0" applyNumberFormat="1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center" vertical="center"/>
    </xf>
    <xf numFmtId="0" fontId="15" fillId="0" borderId="27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0" fontId="21" fillId="2" borderId="48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19" fillId="0" borderId="0" xfId="0" applyFont="1"/>
    <xf numFmtId="0" fontId="19" fillId="2" borderId="0" xfId="0" applyFont="1" applyFill="1"/>
    <xf numFmtId="0" fontId="20" fillId="0" borderId="1" xfId="0" applyFont="1" applyBorder="1"/>
    <xf numFmtId="0" fontId="20" fillId="0" borderId="1" xfId="0" applyFont="1" applyBorder="1" applyAlignment="1">
      <alignment horizontal="center" vertical="center"/>
    </xf>
    <xf numFmtId="0" fontId="20" fillId="0" borderId="16" xfId="0" applyFont="1" applyBorder="1"/>
    <xf numFmtId="0" fontId="20" fillId="0" borderId="3" xfId="0" applyFont="1" applyBorder="1"/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/>
    <xf numFmtId="0" fontId="20" fillId="0" borderId="1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2" borderId="1" xfId="0" applyFont="1" applyFill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 vertical="center"/>
    </xf>
    <xf numFmtId="0" fontId="20" fillId="2" borderId="16" xfId="0" applyFont="1" applyFill="1" applyBorder="1"/>
    <xf numFmtId="0" fontId="20" fillId="0" borderId="6" xfId="0" applyFont="1" applyBorder="1"/>
    <xf numFmtId="0" fontId="20" fillId="0" borderId="17" xfId="0" applyFont="1" applyBorder="1"/>
    <xf numFmtId="0" fontId="20" fillId="0" borderId="1" xfId="0" applyFont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20" fillId="0" borderId="16" xfId="0" applyFont="1" applyBorder="1" applyAlignment="1">
      <alignment horizontal="left" vertical="center"/>
    </xf>
    <xf numFmtId="0" fontId="20" fillId="2" borderId="16" xfId="0" applyFont="1" applyFill="1" applyBorder="1" applyAlignment="1">
      <alignment horizontal="left" vertical="center"/>
    </xf>
    <xf numFmtId="0" fontId="7" fillId="5" borderId="28" xfId="0" applyFont="1" applyFill="1" applyBorder="1" applyAlignment="1">
      <alignment horizontal="right" vertical="center"/>
    </xf>
    <xf numFmtId="0" fontId="9" fillId="5" borderId="28" xfId="0" applyFont="1" applyFill="1" applyBorder="1" applyAlignment="1">
      <alignment horizontal="right" vertical="center"/>
    </xf>
    <xf numFmtId="0" fontId="2" fillId="5" borderId="28" xfId="0" applyFont="1" applyFill="1" applyBorder="1"/>
    <xf numFmtId="0" fontId="18" fillId="5" borderId="28" xfId="0" applyFont="1" applyFill="1" applyBorder="1"/>
    <xf numFmtId="0" fontId="20" fillId="5" borderId="8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right"/>
    </xf>
    <xf numFmtId="0" fontId="20" fillId="5" borderId="8" xfId="0" applyFont="1" applyFill="1" applyBorder="1"/>
    <xf numFmtId="0" fontId="7" fillId="5" borderId="20" xfId="0" applyFont="1" applyFill="1" applyBorder="1" applyAlignment="1">
      <alignment horizontal="right" vertical="center"/>
    </xf>
    <xf numFmtId="0" fontId="17" fillId="5" borderId="20" xfId="0" applyFont="1" applyFill="1" applyBorder="1" applyAlignment="1">
      <alignment horizontal="right" vertical="center"/>
    </xf>
    <xf numFmtId="164" fontId="24" fillId="0" borderId="31" xfId="0" applyNumberFormat="1" applyFont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164" fontId="24" fillId="0" borderId="33" xfId="0" applyNumberFormat="1" applyFont="1" applyBorder="1" applyAlignment="1">
      <alignment horizontal="center" vertical="center"/>
    </xf>
    <xf numFmtId="164" fontId="24" fillId="0" borderId="34" xfId="0" applyNumberFormat="1" applyFont="1" applyBorder="1" applyAlignment="1">
      <alignment horizontal="center" vertical="center"/>
    </xf>
    <xf numFmtId="164" fontId="24" fillId="0" borderId="39" xfId="0" applyNumberFormat="1" applyFont="1" applyBorder="1" applyAlignment="1">
      <alignment horizontal="center" vertical="center"/>
    </xf>
    <xf numFmtId="164" fontId="24" fillId="0" borderId="40" xfId="0" applyNumberFormat="1" applyFont="1" applyBorder="1" applyAlignment="1">
      <alignment horizontal="center" vertical="center"/>
    </xf>
    <xf numFmtId="164" fontId="24" fillId="0" borderId="36" xfId="0" applyNumberFormat="1" applyFont="1" applyBorder="1" applyAlignment="1">
      <alignment horizontal="center" vertical="center"/>
    </xf>
    <xf numFmtId="164" fontId="19" fillId="0" borderId="36" xfId="0" applyNumberFormat="1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164" fontId="23" fillId="0" borderId="36" xfId="0" applyNumberFormat="1" applyFont="1" applyBorder="1" applyAlignment="1">
      <alignment horizontal="center" vertical="center"/>
    </xf>
    <xf numFmtId="164" fontId="24" fillId="0" borderId="38" xfId="0" applyNumberFormat="1" applyFont="1" applyBorder="1" applyAlignment="1">
      <alignment horizontal="center" vertical="center"/>
    </xf>
    <xf numFmtId="164" fontId="24" fillId="0" borderId="37" xfId="0" applyNumberFormat="1" applyFont="1" applyBorder="1" applyAlignment="1">
      <alignment horizontal="center" vertical="center"/>
    </xf>
    <xf numFmtId="164" fontId="24" fillId="0" borderId="39" xfId="0" applyNumberFormat="1" applyFont="1" applyBorder="1" applyAlignment="1" applyProtection="1">
      <alignment horizontal="center" vertical="center"/>
      <protection locked="0"/>
    </xf>
    <xf numFmtId="164" fontId="24" fillId="0" borderId="40" xfId="0" applyNumberFormat="1" applyFont="1" applyBorder="1" applyAlignment="1" applyProtection="1">
      <alignment horizontal="center" vertical="center"/>
      <protection locked="0"/>
    </xf>
    <xf numFmtId="164" fontId="23" fillId="0" borderId="44" xfId="0" applyNumberFormat="1" applyFont="1" applyBorder="1" applyAlignment="1">
      <alignment horizontal="center" vertical="center"/>
    </xf>
    <xf numFmtId="164" fontId="27" fillId="0" borderId="36" xfId="0" applyNumberFormat="1" applyFont="1" applyBorder="1" applyAlignment="1">
      <alignment horizontal="center" vertical="center"/>
    </xf>
    <xf numFmtId="164" fontId="24" fillId="2" borderId="31" xfId="0" applyNumberFormat="1" applyFont="1" applyFill="1" applyBorder="1" applyAlignment="1">
      <alignment horizontal="center" vertical="center"/>
    </xf>
    <xf numFmtId="164" fontId="24" fillId="2" borderId="32" xfId="0" applyNumberFormat="1" applyFont="1" applyFill="1" applyBorder="1" applyAlignment="1">
      <alignment horizontal="center" vertical="center"/>
    </xf>
    <xf numFmtId="164" fontId="24" fillId="3" borderId="35" xfId="0" applyNumberFormat="1" applyFont="1" applyFill="1" applyBorder="1" applyAlignment="1">
      <alignment horizontal="center" vertical="center"/>
    </xf>
    <xf numFmtId="0" fontId="28" fillId="3" borderId="43" xfId="0" applyFont="1" applyFill="1" applyBorder="1" applyAlignment="1">
      <alignment vertical="center"/>
    </xf>
    <xf numFmtId="0" fontId="19" fillId="3" borderId="11" xfId="0" applyFont="1" applyFill="1" applyBorder="1" applyAlignment="1">
      <alignment vertical="center"/>
    </xf>
    <xf numFmtId="0" fontId="19" fillId="3" borderId="12" xfId="0" applyFont="1" applyFill="1" applyBorder="1" applyAlignment="1">
      <alignment vertical="center"/>
    </xf>
    <xf numFmtId="164" fontId="25" fillId="3" borderId="29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20" fillId="5" borderId="7" xfId="0" applyFont="1" applyFill="1" applyBorder="1" applyAlignment="1">
      <alignment horizontal="right" vertical="center"/>
    </xf>
    <xf numFmtId="0" fontId="20" fillId="2" borderId="1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26" fillId="5" borderId="28" xfId="0" applyFont="1" applyFill="1" applyBorder="1" applyAlignment="1">
      <alignment horizontal="right" vertical="center"/>
    </xf>
    <xf numFmtId="0" fontId="26" fillId="0" borderId="22" xfId="0" applyFont="1" applyBorder="1"/>
    <xf numFmtId="0" fontId="26" fillId="0" borderId="22" xfId="0" applyFont="1" applyBorder="1" applyAlignment="1">
      <alignment horizontal="center"/>
    </xf>
    <xf numFmtId="0" fontId="29" fillId="0" borderId="22" xfId="0" applyFont="1" applyBorder="1"/>
    <xf numFmtId="0" fontId="26" fillId="0" borderId="44" xfId="0" applyFont="1" applyBorder="1"/>
    <xf numFmtId="0" fontId="20" fillId="0" borderId="6" xfId="0" applyFont="1" applyBorder="1" applyAlignment="1">
      <alignment horizontal="center"/>
    </xf>
    <xf numFmtId="164" fontId="24" fillId="0" borderId="44" xfId="0" applyNumberFormat="1" applyFont="1" applyBorder="1" applyAlignment="1">
      <alignment horizontal="center" vertical="center"/>
    </xf>
    <xf numFmtId="0" fontId="20" fillId="0" borderId="0" xfId="0" applyFont="1"/>
    <xf numFmtId="0" fontId="20" fillId="5" borderId="8" xfId="0" applyFont="1" applyFill="1" applyBorder="1" applyAlignment="1">
      <alignment vertical="center"/>
    </xf>
    <xf numFmtId="0" fontId="19" fillId="0" borderId="16" xfId="0" applyFont="1" applyBorder="1"/>
    <xf numFmtId="164" fontId="24" fillId="0" borderId="31" xfId="0" applyNumberFormat="1" applyFont="1" applyBorder="1" applyAlignment="1" applyProtection="1">
      <alignment horizontal="center" vertical="center"/>
      <protection locked="0"/>
    </xf>
    <xf numFmtId="164" fontId="24" fillId="0" borderId="32" xfId="0" applyNumberFormat="1" applyFont="1" applyBorder="1" applyAlignment="1" applyProtection="1">
      <alignment horizontal="center" vertical="center"/>
      <protection locked="0"/>
    </xf>
    <xf numFmtId="0" fontId="20" fillId="5" borderId="18" xfId="0" applyFont="1" applyFill="1" applyBorder="1" applyAlignment="1">
      <alignment horizontal="right" vertical="center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left" vertical="center"/>
    </xf>
    <xf numFmtId="0" fontId="20" fillId="0" borderId="42" xfId="0" applyFont="1" applyBorder="1"/>
    <xf numFmtId="164" fontId="24" fillId="3" borderId="33" xfId="0" applyNumberFormat="1" applyFont="1" applyFill="1" applyBorder="1" applyAlignment="1">
      <alignment horizontal="center" vertical="center"/>
    </xf>
    <xf numFmtId="164" fontId="24" fillId="3" borderId="34" xfId="0" applyNumberFormat="1" applyFont="1" applyFill="1" applyBorder="1" applyAlignment="1">
      <alignment horizontal="center" vertical="center"/>
    </xf>
    <xf numFmtId="164" fontId="24" fillId="3" borderId="31" xfId="0" applyNumberFormat="1" applyFont="1" applyFill="1" applyBorder="1" applyAlignment="1">
      <alignment horizontal="center" vertical="center"/>
    </xf>
    <xf numFmtId="164" fontId="24" fillId="3" borderId="32" xfId="0" applyNumberFormat="1" applyFont="1" applyFill="1" applyBorder="1" applyAlignment="1">
      <alignment horizontal="center" vertical="center"/>
    </xf>
    <xf numFmtId="164" fontId="25" fillId="3" borderId="35" xfId="0" applyNumberFormat="1" applyFont="1" applyFill="1" applyBorder="1" applyAlignment="1">
      <alignment horizontal="center" vertical="center"/>
    </xf>
    <xf numFmtId="164" fontId="24" fillId="3" borderId="52" xfId="0" applyNumberFormat="1" applyFont="1" applyFill="1" applyBorder="1" applyAlignment="1">
      <alignment horizontal="center" vertical="center"/>
    </xf>
    <xf numFmtId="164" fontId="24" fillId="3" borderId="53" xfId="0" applyNumberFormat="1" applyFont="1" applyFill="1" applyBorder="1" applyAlignment="1">
      <alignment horizontal="center" vertical="center"/>
    </xf>
    <xf numFmtId="164" fontId="25" fillId="3" borderId="49" xfId="0" applyNumberFormat="1" applyFont="1" applyFill="1" applyBorder="1" applyAlignment="1">
      <alignment horizontal="center" vertical="center"/>
    </xf>
    <xf numFmtId="164" fontId="24" fillId="3" borderId="38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vertical="center"/>
    </xf>
    <xf numFmtId="0" fontId="7" fillId="6" borderId="22" xfId="0" applyFont="1" applyFill="1" applyBorder="1" applyAlignment="1">
      <alignment vertical="center"/>
    </xf>
    <xf numFmtId="0" fontId="8" fillId="6" borderId="22" xfId="0" applyFont="1" applyFill="1" applyBorder="1" applyAlignment="1">
      <alignment vertical="center"/>
    </xf>
    <xf numFmtId="0" fontId="7" fillId="6" borderId="44" xfId="0" applyFont="1" applyFill="1" applyBorder="1" applyAlignment="1">
      <alignment vertical="center"/>
    </xf>
    <xf numFmtId="164" fontId="25" fillId="6" borderId="35" xfId="0" applyNumberFormat="1" applyFont="1" applyFill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50" xfId="0" applyFont="1" applyBorder="1" applyAlignment="1">
      <alignment horizontal="center" vertical="center"/>
    </xf>
    <xf numFmtId="0" fontId="33" fillId="0" borderId="49" xfId="0" applyFont="1" applyBorder="1" applyAlignment="1">
      <alignment horizontal="center" vertical="center"/>
    </xf>
    <xf numFmtId="0" fontId="33" fillId="0" borderId="51" xfId="0" applyFont="1" applyBorder="1" applyAlignment="1">
      <alignment horizontal="center" vertical="center"/>
    </xf>
    <xf numFmtId="0" fontId="20" fillId="5" borderId="9" xfId="0" applyFont="1" applyFill="1" applyBorder="1" applyAlignment="1">
      <alignment horizontal="right" vertical="center"/>
    </xf>
    <xf numFmtId="0" fontId="20" fillId="0" borderId="17" xfId="0" applyFont="1" applyBorder="1" applyAlignment="1">
      <alignment horizontal="left" vertical="center"/>
    </xf>
    <xf numFmtId="0" fontId="20" fillId="2" borderId="3" xfId="0" applyFont="1" applyFill="1" applyBorder="1" applyAlignment="1" applyProtection="1">
      <alignment horizontal="left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left" vertical="center"/>
      <protection locked="0"/>
    </xf>
    <xf numFmtId="0" fontId="20" fillId="0" borderId="42" xfId="0" applyFont="1" applyBorder="1" applyAlignment="1">
      <alignment horizontal="left" vertical="center"/>
    </xf>
    <xf numFmtId="0" fontId="20" fillId="5" borderId="18" xfId="0" applyFont="1" applyFill="1" applyBorder="1"/>
    <xf numFmtId="0" fontId="20" fillId="0" borderId="2" xfId="0" applyFont="1" applyBorder="1"/>
    <xf numFmtId="0" fontId="20" fillId="0" borderId="3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2" xfId="0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0" fillId="2" borderId="8" xfId="0" applyFont="1" applyFill="1" applyBorder="1" applyAlignment="1">
      <alignment horizontal="right" vertical="center"/>
    </xf>
    <xf numFmtId="0" fontId="20" fillId="2" borderId="7" xfId="0" applyFont="1" applyFill="1" applyBorder="1" applyAlignment="1">
      <alignment horizontal="right" vertical="center"/>
    </xf>
    <xf numFmtId="0" fontId="20" fillId="2" borderId="0" xfId="0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6" xfId="0" applyFont="1" applyBorder="1" applyAlignment="1">
      <alignment horizontal="left"/>
    </xf>
    <xf numFmtId="0" fontId="20" fillId="0" borderId="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2" borderId="3" xfId="0" applyFont="1" applyFill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5" borderId="7" xfId="0" applyFont="1" applyFill="1" applyBorder="1" applyAlignment="1">
      <alignment vertical="center"/>
    </xf>
    <xf numFmtId="0" fontId="20" fillId="0" borderId="56" xfId="0" applyFont="1" applyBorder="1" applyAlignment="1">
      <alignment vertical="center"/>
    </xf>
    <xf numFmtId="0" fontId="20" fillId="0" borderId="55" xfId="0" applyFont="1" applyBorder="1" applyAlignment="1">
      <alignment vertical="center"/>
    </xf>
    <xf numFmtId="0" fontId="20" fillId="0" borderId="4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42" xfId="0" applyFont="1" applyBorder="1" applyAlignment="1">
      <alignment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left" vertical="center"/>
    </xf>
    <xf numFmtId="0" fontId="20" fillId="2" borderId="54" xfId="0" applyFont="1" applyFill="1" applyBorder="1" applyAlignment="1">
      <alignment horizontal="left" vertical="center"/>
    </xf>
    <xf numFmtId="0" fontId="20" fillId="0" borderId="8" xfId="0" applyFont="1" applyBorder="1"/>
    <xf numFmtId="0" fontId="34" fillId="0" borderId="16" xfId="0" applyFont="1" applyBorder="1" applyAlignment="1">
      <alignment horizontal="left" vertical="center"/>
    </xf>
    <xf numFmtId="0" fontId="35" fillId="0" borderId="16" xfId="0" applyFont="1" applyBorder="1" applyAlignment="1">
      <alignment horizontal="left" vertical="center"/>
    </xf>
    <xf numFmtId="0" fontId="19" fillId="0" borderId="1" xfId="0" applyFont="1" applyBorder="1"/>
    <xf numFmtId="164" fontId="24" fillId="0" borderId="57" xfId="0" applyNumberFormat="1" applyFont="1" applyBorder="1" applyAlignment="1">
      <alignment horizontal="center" vertical="center"/>
    </xf>
    <xf numFmtId="164" fontId="24" fillId="0" borderId="58" xfId="0" applyNumberFormat="1" applyFont="1" applyBorder="1" applyAlignment="1">
      <alignment horizontal="center" vertical="center"/>
    </xf>
    <xf numFmtId="0" fontId="19" fillId="0" borderId="46" xfId="0" applyFont="1" applyBorder="1" applyAlignment="1">
      <alignment horizontal="center"/>
    </xf>
    <xf numFmtId="0" fontId="19" fillId="0" borderId="46" xfId="0" applyFont="1" applyBorder="1"/>
    <xf numFmtId="0" fontId="19" fillId="0" borderId="47" xfId="0" applyFont="1" applyBorder="1"/>
    <xf numFmtId="0" fontId="19" fillId="2" borderId="8" xfId="0" applyFont="1" applyFill="1" applyBorder="1" applyAlignment="1">
      <alignment horizontal="right" vertical="center"/>
    </xf>
    <xf numFmtId="0" fontId="19" fillId="2" borderId="2" xfId="0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16" xfId="0" applyFont="1" applyBorder="1" applyAlignment="1">
      <alignment horizontal="left" vertical="center"/>
    </xf>
    <xf numFmtId="0" fontId="19" fillId="0" borderId="8" xfId="0" applyFont="1" applyBorder="1" applyAlignment="1">
      <alignment horizontal="right" vertical="center"/>
    </xf>
    <xf numFmtId="0" fontId="19" fillId="2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0" fontId="19" fillId="2" borderId="8" xfId="0" applyFont="1" applyFill="1" applyBorder="1" applyAlignment="1">
      <alignment horizontal="right"/>
    </xf>
    <xf numFmtId="0" fontId="19" fillId="0" borderId="1" xfId="0" applyFont="1" applyBorder="1" applyAlignment="1">
      <alignment horizontal="left"/>
    </xf>
    <xf numFmtId="0" fontId="19" fillId="0" borderId="16" xfId="0" applyFont="1" applyBorder="1" applyAlignment="1">
      <alignment horizontal="left"/>
    </xf>
    <xf numFmtId="0" fontId="19" fillId="0" borderId="8" xfId="0" applyFont="1" applyBorder="1"/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/>
    <xf numFmtId="0" fontId="19" fillId="0" borderId="6" xfId="0" applyFont="1" applyBorder="1"/>
    <xf numFmtId="0" fontId="19" fillId="0" borderId="6" xfId="0" applyFont="1" applyBorder="1" applyAlignment="1">
      <alignment horizontal="center"/>
    </xf>
    <xf numFmtId="0" fontId="19" fillId="0" borderId="17" xfId="0" applyFont="1" applyBorder="1"/>
    <xf numFmtId="0" fontId="19" fillId="5" borderId="7" xfId="0" applyFont="1" applyFill="1" applyBorder="1" applyAlignment="1">
      <alignment horizontal="right" vertical="center"/>
    </xf>
    <xf numFmtId="0" fontId="19" fillId="2" borderId="45" xfId="0" applyFont="1" applyFill="1" applyBorder="1" applyAlignment="1">
      <alignment horizontal="right" vertical="center"/>
    </xf>
    <xf numFmtId="0" fontId="20" fillId="7" borderId="7" xfId="0" applyFont="1" applyFill="1" applyBorder="1" applyAlignment="1">
      <alignment horizontal="right"/>
    </xf>
    <xf numFmtId="0" fontId="20" fillId="8" borderId="6" xfId="0" applyFont="1" applyFill="1" applyBorder="1" applyAlignment="1">
      <alignment horizontal="left"/>
    </xf>
    <xf numFmtId="0" fontId="34" fillId="0" borderId="1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22" xfId="0" applyFont="1" applyBorder="1"/>
    <xf numFmtId="0" fontId="2" fillId="0" borderId="44" xfId="0" applyFont="1" applyBorder="1"/>
    <xf numFmtId="0" fontId="20" fillId="0" borderId="15" xfId="0" applyFont="1" applyBorder="1" applyAlignment="1">
      <alignment horizontal="left" vertical="center"/>
    </xf>
    <xf numFmtId="164" fontId="24" fillId="2" borderId="33" xfId="0" applyNumberFormat="1" applyFont="1" applyFill="1" applyBorder="1" applyAlignment="1">
      <alignment horizontal="center" vertical="center"/>
    </xf>
    <xf numFmtId="164" fontId="24" fillId="2" borderId="34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14" xfId="0" applyFont="1" applyBorder="1" applyAlignment="1">
      <alignment horizontal="left" vertical="center"/>
    </xf>
  </cellXfs>
  <cellStyles count="5">
    <cellStyle name="Normal" xfId="4" xr:uid="{67266D0A-630D-4B25-9981-463DA5CA6C86}"/>
    <cellStyle name="Standaard" xfId="0" builtinId="0"/>
    <cellStyle name="Standaard 2" xfId="1" xr:uid="{00000000-0005-0000-0000-000001000000}"/>
    <cellStyle name="Standaard 2 2" xfId="3" xr:uid="{00000000-0005-0000-0000-000002000000}"/>
    <cellStyle name="Standaard 3" xfId="2" xr:uid="{00000000-0005-0000-0000-000003000000}"/>
  </cellStyles>
  <dxfs count="0"/>
  <tableStyles count="0" defaultTableStyle="TableStyleMedium9" defaultPivotStyle="PivotStyleLight16"/>
  <colors>
    <mruColors>
      <color rgb="FFFFFF99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22"/>
  <sheetViews>
    <sheetView tabSelected="1" zoomScale="85" zoomScaleNormal="85" workbookViewId="0">
      <pane xSplit="6" ySplit="4" topLeftCell="G6" activePane="bottomRight" state="frozen"/>
      <selection pane="topRight" activeCell="E1" sqref="E1"/>
      <selection pane="bottomLeft" activeCell="A5" sqref="A5"/>
      <selection pane="bottomRight" activeCell="K12" sqref="K12"/>
    </sheetView>
  </sheetViews>
  <sheetFormatPr defaultRowHeight="14.25" x14ac:dyDescent="0.2"/>
  <cols>
    <col min="1" max="1" width="7" style="4" customWidth="1"/>
    <col min="2" max="2" width="24.42578125" style="1" customWidth="1"/>
    <col min="3" max="3" width="6.85546875" style="1" customWidth="1"/>
    <col min="4" max="4" width="21.7109375" style="1" customWidth="1"/>
    <col min="5" max="5" width="33.7109375" style="1" customWidth="1"/>
    <col min="6" max="6" width="8.5703125" style="1" customWidth="1"/>
    <col min="7" max="7" width="8.28515625" style="1" customWidth="1"/>
    <col min="8" max="8" width="5" style="1" customWidth="1"/>
    <col min="9" max="9" width="5.5703125" style="1" customWidth="1"/>
    <col min="10" max="10" width="6.5703125" style="1" customWidth="1"/>
    <col min="11" max="11" width="23.28515625" style="1" customWidth="1"/>
    <col min="12" max="12" width="21.28515625" style="1" customWidth="1"/>
    <col min="13" max="13" width="4.28515625" style="1" customWidth="1"/>
    <col min="14" max="14" width="8.140625" style="1" customWidth="1"/>
    <col min="15" max="15" width="17.42578125" style="1" customWidth="1"/>
    <col min="16" max="16" width="18.7109375" style="1" customWidth="1"/>
    <col min="17" max="17" width="3.7109375" style="1" customWidth="1"/>
    <col min="18" max="18" width="9.140625" style="1"/>
    <col min="19" max="19" width="18.42578125" style="1" customWidth="1"/>
    <col min="20" max="20" width="17.85546875" style="1" customWidth="1"/>
    <col min="21" max="16384" width="9.140625" style="1"/>
  </cols>
  <sheetData>
    <row r="1" spans="1:18" ht="6.75" customHeight="1" thickTop="1" x14ac:dyDescent="0.2">
      <c r="A1" s="201" t="s">
        <v>202</v>
      </c>
      <c r="B1" s="202"/>
      <c r="C1" s="202"/>
      <c r="D1" s="202"/>
      <c r="E1" s="202"/>
      <c r="F1" s="202"/>
      <c r="G1" s="203"/>
      <c r="Q1" s="95"/>
    </row>
    <row r="2" spans="1:18" ht="21.75" customHeight="1" thickBot="1" x14ac:dyDescent="0.25">
      <c r="A2" s="204"/>
      <c r="B2" s="205"/>
      <c r="C2" s="205"/>
      <c r="D2" s="205"/>
      <c r="E2" s="205"/>
      <c r="F2" s="205"/>
      <c r="G2" s="206"/>
    </row>
    <row r="3" spans="1:18" s="2" customFormat="1" ht="15.75" customHeight="1" thickTop="1" x14ac:dyDescent="0.25">
      <c r="A3" s="19" t="s">
        <v>0</v>
      </c>
      <c r="B3" s="20" t="s">
        <v>1</v>
      </c>
      <c r="C3" s="35" t="s">
        <v>2</v>
      </c>
      <c r="D3" s="20" t="s">
        <v>3</v>
      </c>
      <c r="E3" s="21" t="s">
        <v>4</v>
      </c>
      <c r="F3" s="128" t="s">
        <v>26</v>
      </c>
      <c r="G3" s="126" t="s">
        <v>27</v>
      </c>
      <c r="J3" s="1"/>
      <c r="K3" s="1"/>
      <c r="L3" s="1"/>
      <c r="M3" s="1"/>
      <c r="N3" s="1"/>
    </row>
    <row r="4" spans="1:18" ht="16.5" thickBot="1" x14ac:dyDescent="0.3">
      <c r="A4" s="22"/>
      <c r="B4" s="23"/>
      <c r="C4" s="36" t="s">
        <v>5</v>
      </c>
      <c r="D4" s="23"/>
      <c r="E4" s="24" t="s">
        <v>6</v>
      </c>
      <c r="F4" s="129" t="s">
        <v>25</v>
      </c>
      <c r="G4" s="127" t="s">
        <v>25</v>
      </c>
      <c r="J4" s="2"/>
      <c r="K4" s="2"/>
      <c r="L4" s="2"/>
      <c r="M4" s="2"/>
      <c r="N4" s="2"/>
    </row>
    <row r="5" spans="1:18" ht="16.5" hidden="1" thickBot="1" x14ac:dyDescent="0.25">
      <c r="A5" s="9"/>
      <c r="B5" s="8"/>
      <c r="C5" s="8"/>
      <c r="D5" s="8"/>
      <c r="E5" s="8"/>
      <c r="F5" s="10"/>
      <c r="G5" s="11"/>
    </row>
    <row r="6" spans="1:18" ht="21.75" thickTop="1" thickBot="1" x14ac:dyDescent="0.25">
      <c r="A6" s="12"/>
      <c r="B6" s="88" t="s">
        <v>58</v>
      </c>
      <c r="C6" s="89"/>
      <c r="D6" s="89"/>
      <c r="E6" s="90"/>
      <c r="F6" s="91" t="s">
        <v>222</v>
      </c>
      <c r="G6" s="13"/>
    </row>
    <row r="7" spans="1:18" ht="18.75" thickTop="1" thickBot="1" x14ac:dyDescent="0.25">
      <c r="A7" s="17"/>
      <c r="B7" s="121" t="s">
        <v>174</v>
      </c>
      <c r="C7" s="122"/>
      <c r="D7" s="123"/>
      <c r="E7" s="124"/>
      <c r="F7" s="125" t="s">
        <v>222</v>
      </c>
      <c r="G7" s="16"/>
    </row>
    <row r="8" spans="1:18" ht="16.5" thickTop="1" x14ac:dyDescent="0.25">
      <c r="A8" s="64">
        <v>3447</v>
      </c>
      <c r="B8" s="41" t="s">
        <v>212</v>
      </c>
      <c r="C8" s="42" t="s">
        <v>44</v>
      </c>
      <c r="D8" s="41" t="s">
        <v>94</v>
      </c>
      <c r="E8" s="43" t="s">
        <v>218</v>
      </c>
      <c r="F8" s="117">
        <f>TIME(9,15,0)</f>
        <v>0.38541666666666669</v>
      </c>
      <c r="G8" s="118">
        <f>F12+TIME(0,4,0)</f>
        <v>0.39930555555555552</v>
      </c>
      <c r="H8" s="1">
        <v>1</v>
      </c>
      <c r="L8" s="2"/>
      <c r="P8" s="2"/>
    </row>
    <row r="9" spans="1:18" ht="15.75" x14ac:dyDescent="0.25">
      <c r="A9" s="172" t="s">
        <v>191</v>
      </c>
      <c r="B9" s="173" t="s">
        <v>192</v>
      </c>
      <c r="C9" s="174" t="s">
        <v>35</v>
      </c>
      <c r="D9" s="175" t="s">
        <v>193</v>
      </c>
      <c r="E9" s="176" t="s">
        <v>194</v>
      </c>
      <c r="F9" s="69">
        <f>F8+TIME(0,4,0)</f>
        <v>0.38819444444444445</v>
      </c>
      <c r="G9" s="70">
        <f>G8+TIME(0,3,0)</f>
        <v>0.40138888888888885</v>
      </c>
      <c r="H9" s="1">
        <v>1</v>
      </c>
      <c r="M9" s="2"/>
      <c r="N9" s="2"/>
      <c r="Q9" s="2"/>
      <c r="R9" s="2"/>
    </row>
    <row r="10" spans="1:18" ht="15.75" x14ac:dyDescent="0.2">
      <c r="A10" s="64" t="s">
        <v>168</v>
      </c>
      <c r="B10" s="49" t="s">
        <v>167</v>
      </c>
      <c r="C10" s="42" t="s">
        <v>36</v>
      </c>
      <c r="D10" s="50" t="s">
        <v>9</v>
      </c>
      <c r="E10" s="138" t="s">
        <v>166</v>
      </c>
      <c r="F10" s="73">
        <f>F9+TIME(0,4,0)</f>
        <v>0.39097222222222222</v>
      </c>
      <c r="G10" s="74">
        <f>G9+TIME(0,3,0)</f>
        <v>0.40347222222222218</v>
      </c>
      <c r="H10" s="1">
        <v>1</v>
      </c>
    </row>
    <row r="11" spans="1:18" ht="15.75" x14ac:dyDescent="0.2">
      <c r="A11" s="177" t="s">
        <v>180</v>
      </c>
      <c r="B11" s="166" t="s">
        <v>179</v>
      </c>
      <c r="C11" s="92" t="s">
        <v>35</v>
      </c>
      <c r="D11" s="166" t="s">
        <v>178</v>
      </c>
      <c r="E11" s="105" t="s">
        <v>177</v>
      </c>
      <c r="F11" s="73">
        <f>F10+TIME(0,4,0)</f>
        <v>0.39374999999999999</v>
      </c>
      <c r="G11" s="74">
        <f>G10+TIME(0,3,0)</f>
        <v>0.4055555555555555</v>
      </c>
      <c r="H11" s="1">
        <v>1</v>
      </c>
    </row>
    <row r="12" spans="1:18" ht="16.5" thickBot="1" x14ac:dyDescent="0.25">
      <c r="A12" s="64">
        <v>859</v>
      </c>
      <c r="B12" s="49" t="s">
        <v>162</v>
      </c>
      <c r="C12" s="52" t="s">
        <v>35</v>
      </c>
      <c r="D12" s="49" t="s">
        <v>161</v>
      </c>
      <c r="E12" s="59" t="s">
        <v>160</v>
      </c>
      <c r="F12" s="167">
        <f>F11+TIME(0,4,0)</f>
        <v>0.39652777777777776</v>
      </c>
      <c r="G12" s="168">
        <f>G11+TIME(0,3,0)</f>
        <v>0.40763888888888883</v>
      </c>
      <c r="H12" s="1">
        <v>1</v>
      </c>
    </row>
    <row r="13" spans="1:18" ht="17.25" thickTop="1" thickBot="1" x14ac:dyDescent="0.25">
      <c r="A13" s="60"/>
      <c r="B13" s="14"/>
      <c r="C13" s="18"/>
      <c r="D13" s="15"/>
      <c r="E13" s="15"/>
      <c r="F13" s="87">
        <f>G12+TIME(0,4,0)</f>
        <v>0.4104166666666666</v>
      </c>
      <c r="G13" s="75"/>
    </row>
    <row r="14" spans="1:18" ht="15" customHeight="1" thickTop="1" x14ac:dyDescent="0.2">
      <c r="A14" s="64">
        <v>599</v>
      </c>
      <c r="B14" s="47" t="s">
        <v>69</v>
      </c>
      <c r="C14" s="42" t="s">
        <v>35</v>
      </c>
      <c r="D14" s="47" t="s">
        <v>70</v>
      </c>
      <c r="E14" s="58" t="s">
        <v>221</v>
      </c>
      <c r="F14" s="114">
        <f>F13</f>
        <v>0.4104166666666666</v>
      </c>
      <c r="G14" s="115">
        <f>F18+TIME(0,4,0)</f>
        <v>0.42430555555555544</v>
      </c>
      <c r="H14" s="1">
        <v>1</v>
      </c>
    </row>
    <row r="15" spans="1:18" ht="15" customHeight="1" x14ac:dyDescent="0.2">
      <c r="A15" s="108">
        <v>1818</v>
      </c>
      <c r="B15" s="110" t="s">
        <v>155</v>
      </c>
      <c r="C15" s="140" t="s">
        <v>35</v>
      </c>
      <c r="D15" s="110" t="s">
        <v>9</v>
      </c>
      <c r="E15" s="43" t="s">
        <v>159</v>
      </c>
      <c r="F15" s="69">
        <f>F13+TIME(0,4,0)</f>
        <v>0.41319444444444436</v>
      </c>
      <c r="G15" s="70">
        <f t="shared" ref="G15:G18" si="0">G14+TIME(0,3,0)</f>
        <v>0.42638888888888876</v>
      </c>
      <c r="H15" s="1">
        <v>1</v>
      </c>
    </row>
    <row r="16" spans="1:18" ht="15" customHeight="1" x14ac:dyDescent="0.2">
      <c r="A16" s="64" t="s">
        <v>165</v>
      </c>
      <c r="B16" s="51" t="s">
        <v>164</v>
      </c>
      <c r="C16" s="52" t="s">
        <v>35</v>
      </c>
      <c r="D16" s="51" t="s">
        <v>124</v>
      </c>
      <c r="E16" s="53" t="s">
        <v>163</v>
      </c>
      <c r="F16" s="69">
        <f>F15+TIME(0,4,0)</f>
        <v>0.41597222222222213</v>
      </c>
      <c r="G16" s="70">
        <f>G15+TIME(0,3,0)</f>
        <v>0.42847222222222209</v>
      </c>
      <c r="H16" s="1">
        <v>1</v>
      </c>
    </row>
    <row r="17" spans="1:19" ht="15" customHeight="1" x14ac:dyDescent="0.2">
      <c r="A17" s="64">
        <v>873</v>
      </c>
      <c r="B17" s="49" t="s">
        <v>71</v>
      </c>
      <c r="C17" s="42" t="s">
        <v>35</v>
      </c>
      <c r="D17" s="50" t="s">
        <v>74</v>
      </c>
      <c r="E17" s="58" t="s">
        <v>102</v>
      </c>
      <c r="F17" s="69">
        <f>F16+TIME(0,4,0)</f>
        <v>0.4187499999999999</v>
      </c>
      <c r="G17" s="70">
        <f>G16+TIME(0,3,0)</f>
        <v>0.43055555555555541</v>
      </c>
      <c r="H17" s="1">
        <v>1</v>
      </c>
    </row>
    <row r="18" spans="1:19" ht="15" customHeight="1" thickBot="1" x14ac:dyDescent="0.25">
      <c r="A18" s="172">
        <v>5133</v>
      </c>
      <c r="B18" s="166" t="s">
        <v>183</v>
      </c>
      <c r="C18" s="92" t="s">
        <v>35</v>
      </c>
      <c r="D18" s="166" t="s">
        <v>184</v>
      </c>
      <c r="E18" s="105" t="s">
        <v>185</v>
      </c>
      <c r="F18" s="69">
        <f t="shared" ref="F18" si="1">F17+TIME(0,4,0)</f>
        <v>0.42152777777777767</v>
      </c>
      <c r="G18" s="70">
        <f t="shared" si="0"/>
        <v>0.43263888888888874</v>
      </c>
      <c r="H18" s="1">
        <v>1</v>
      </c>
    </row>
    <row r="19" spans="1:19" ht="17.25" thickTop="1" thickBot="1" x14ac:dyDescent="0.25">
      <c r="A19" s="61"/>
      <c r="B19" s="32" t="s">
        <v>173</v>
      </c>
      <c r="C19" s="34"/>
      <c r="D19" s="33"/>
      <c r="E19" s="33"/>
      <c r="F19" s="116">
        <f>G18+TIME(0,4,0)</f>
        <v>0.43541666666666651</v>
      </c>
      <c r="G19" s="76"/>
      <c r="J19"/>
      <c r="K19"/>
    </row>
    <row r="20" spans="1:19" ht="15" customHeight="1" thickTop="1" x14ac:dyDescent="0.2">
      <c r="A20" s="172" t="s">
        <v>182</v>
      </c>
      <c r="B20" s="178" t="s">
        <v>216</v>
      </c>
      <c r="C20" s="185" t="s">
        <v>35</v>
      </c>
      <c r="D20" s="179" t="s">
        <v>178</v>
      </c>
      <c r="E20" s="180" t="s">
        <v>181</v>
      </c>
      <c r="F20" s="114">
        <f>G18+TIME(0,24,0)</f>
        <v>0.4493055555555554</v>
      </c>
      <c r="G20" s="115">
        <f>F26+TIME(0,4,0)</f>
        <v>0.46874999999999978</v>
      </c>
      <c r="H20" s="1">
        <v>1</v>
      </c>
      <c r="S20" s="103"/>
    </row>
    <row r="21" spans="1:19" ht="15" customHeight="1" x14ac:dyDescent="0.2">
      <c r="A21" s="93" t="s">
        <v>225</v>
      </c>
      <c r="B21" s="139" t="s">
        <v>42</v>
      </c>
      <c r="C21" s="57" t="s">
        <v>34</v>
      </c>
      <c r="D21" s="139" t="s">
        <v>40</v>
      </c>
      <c r="E21" s="131" t="s">
        <v>46</v>
      </c>
      <c r="F21" s="69">
        <f t="shared" ref="F21:F26" si="2">F20+TIME(0,4,0)</f>
        <v>0.45208333333333317</v>
      </c>
      <c r="G21" s="74">
        <f t="shared" ref="G21:G26" si="3">G20+TIME(0,3,0)</f>
        <v>0.4708333333333331</v>
      </c>
      <c r="H21" s="1">
        <v>1</v>
      </c>
      <c r="S21" s="103"/>
    </row>
    <row r="22" spans="1:19" ht="15" customHeight="1" x14ac:dyDescent="0.2">
      <c r="A22" s="64">
        <v>3447</v>
      </c>
      <c r="B22" s="41" t="s">
        <v>212</v>
      </c>
      <c r="C22" s="42" t="s">
        <v>34</v>
      </c>
      <c r="D22" s="41" t="s">
        <v>94</v>
      </c>
      <c r="E22" s="43" t="s">
        <v>95</v>
      </c>
      <c r="F22" s="69">
        <f t="shared" si="2"/>
        <v>0.45486111111111094</v>
      </c>
      <c r="G22" s="74">
        <f t="shared" si="3"/>
        <v>0.47291666666666643</v>
      </c>
      <c r="H22" s="1">
        <v>1</v>
      </c>
      <c r="S22" s="103"/>
    </row>
    <row r="23" spans="1:19" ht="15" customHeight="1" x14ac:dyDescent="0.2">
      <c r="A23" s="66">
        <v>52</v>
      </c>
      <c r="B23" s="51" t="s">
        <v>85</v>
      </c>
      <c r="C23" s="52" t="s">
        <v>34</v>
      </c>
      <c r="D23" s="51" t="s">
        <v>76</v>
      </c>
      <c r="E23" s="53" t="s">
        <v>84</v>
      </c>
      <c r="F23" s="69">
        <f>F22+TIME(0,4,0)</f>
        <v>0.45763888888888871</v>
      </c>
      <c r="G23" s="74">
        <f>G22+TIME(0,3,0)</f>
        <v>0.47499999999999976</v>
      </c>
      <c r="H23" s="1">
        <v>1</v>
      </c>
    </row>
    <row r="24" spans="1:19" ht="15" customHeight="1" x14ac:dyDescent="0.2">
      <c r="A24" s="64">
        <v>1688</v>
      </c>
      <c r="B24" s="50" t="s">
        <v>116</v>
      </c>
      <c r="C24" s="56" t="s">
        <v>34</v>
      </c>
      <c r="D24" s="47" t="s">
        <v>11</v>
      </c>
      <c r="E24" s="48" t="s">
        <v>115</v>
      </c>
      <c r="F24" s="69">
        <f t="shared" si="2"/>
        <v>0.46041666666666647</v>
      </c>
      <c r="G24" s="74">
        <f t="shared" si="3"/>
        <v>0.47708333333333308</v>
      </c>
      <c r="H24" s="1">
        <v>1</v>
      </c>
      <c r="M24"/>
      <c r="N24"/>
      <c r="Q24"/>
      <c r="R24"/>
    </row>
    <row r="25" spans="1:19" ht="15" customHeight="1" x14ac:dyDescent="0.2">
      <c r="A25" s="104">
        <v>1811</v>
      </c>
      <c r="B25" s="47" t="s">
        <v>158</v>
      </c>
      <c r="C25" s="56" t="s">
        <v>34</v>
      </c>
      <c r="D25" s="47" t="s">
        <v>9</v>
      </c>
      <c r="E25" s="58" t="s">
        <v>157</v>
      </c>
      <c r="F25" s="69">
        <f>F24+TIME(0,4,0)</f>
        <v>0.46319444444444424</v>
      </c>
      <c r="G25" s="74">
        <f>G24+TIME(0,3,0)</f>
        <v>0.47916666666666641</v>
      </c>
      <c r="H25" s="1">
        <v>1</v>
      </c>
    </row>
    <row r="26" spans="1:19" ht="15" customHeight="1" thickBot="1" x14ac:dyDescent="0.25">
      <c r="A26" s="64">
        <v>3869</v>
      </c>
      <c r="B26" s="50" t="s">
        <v>37</v>
      </c>
      <c r="C26" s="42" t="s">
        <v>34</v>
      </c>
      <c r="D26" s="50" t="s">
        <v>38</v>
      </c>
      <c r="E26" s="58" t="s">
        <v>73</v>
      </c>
      <c r="F26" s="69">
        <f t="shared" si="2"/>
        <v>0.46597222222222201</v>
      </c>
      <c r="G26" s="74">
        <f t="shared" si="3"/>
        <v>0.48124999999999973</v>
      </c>
      <c r="H26" s="1">
        <v>1</v>
      </c>
    </row>
    <row r="27" spans="1:19" ht="18" customHeight="1" thickTop="1" thickBot="1" x14ac:dyDescent="0.25">
      <c r="A27" s="60"/>
      <c r="B27" s="25"/>
      <c r="C27" s="26"/>
      <c r="D27" s="31"/>
      <c r="E27" s="31"/>
      <c r="F27" s="116">
        <f>G26+TIME(0,4,0)</f>
        <v>0.4840277777777775</v>
      </c>
      <c r="G27" s="77"/>
    </row>
    <row r="28" spans="1:19" ht="15" customHeight="1" thickTop="1" x14ac:dyDescent="0.2">
      <c r="A28" s="136">
        <v>4460</v>
      </c>
      <c r="B28" s="137" t="s">
        <v>81</v>
      </c>
      <c r="C28" s="109" t="s">
        <v>35</v>
      </c>
      <c r="D28" s="137" t="s">
        <v>82</v>
      </c>
      <c r="E28" s="111" t="s">
        <v>72</v>
      </c>
      <c r="F28" s="119">
        <f>F27</f>
        <v>0.4840277777777775</v>
      </c>
      <c r="G28" s="115">
        <f>F33+TIME(0,4,0)</f>
        <v>0.50069444444444411</v>
      </c>
      <c r="H28" s="1">
        <v>1</v>
      </c>
    </row>
    <row r="29" spans="1:19" ht="15" customHeight="1" x14ac:dyDescent="0.2">
      <c r="A29" s="64">
        <v>599</v>
      </c>
      <c r="B29" s="47" t="s">
        <v>69</v>
      </c>
      <c r="C29" s="42" t="s">
        <v>35</v>
      </c>
      <c r="D29" s="47" t="s">
        <v>70</v>
      </c>
      <c r="E29" s="58" t="s">
        <v>176</v>
      </c>
      <c r="F29" s="73">
        <f>F28+TIME(0,4,0)</f>
        <v>0.48680555555555527</v>
      </c>
      <c r="G29" s="70">
        <f>G28+TIME(0,3,0)</f>
        <v>0.50277777777777743</v>
      </c>
      <c r="H29" s="1">
        <v>1</v>
      </c>
    </row>
    <row r="30" spans="1:19" ht="15" customHeight="1" x14ac:dyDescent="0.2">
      <c r="A30" s="163">
        <v>4477</v>
      </c>
      <c r="B30" s="41" t="s">
        <v>120</v>
      </c>
      <c r="C30" s="56" t="s">
        <v>35</v>
      </c>
      <c r="D30" s="41" t="s">
        <v>121</v>
      </c>
      <c r="E30" s="43" t="s">
        <v>122</v>
      </c>
      <c r="F30" s="73">
        <f t="shared" ref="F30:F33" si="4">F29+TIME(0,4,0)</f>
        <v>0.48958333333333304</v>
      </c>
      <c r="G30" s="70">
        <f t="shared" ref="G30:G33" si="5">G29+TIME(0,3,0)</f>
        <v>0.50486111111111076</v>
      </c>
      <c r="H30" s="1">
        <v>1</v>
      </c>
      <c r="O30"/>
    </row>
    <row r="31" spans="1:19" ht="15" customHeight="1" x14ac:dyDescent="0.2">
      <c r="A31" s="184">
        <v>4395</v>
      </c>
      <c r="B31" s="166" t="s">
        <v>204</v>
      </c>
      <c r="C31" s="92" t="s">
        <v>35</v>
      </c>
      <c r="D31" s="166" t="s">
        <v>205</v>
      </c>
      <c r="E31" s="176" t="s">
        <v>206</v>
      </c>
      <c r="F31" s="73">
        <f>F30+TIME(0,4,0)</f>
        <v>0.49236111111111081</v>
      </c>
      <c r="G31" s="70">
        <f>G30+TIME(0,3,0)</f>
        <v>0.50694444444444409</v>
      </c>
      <c r="H31" s="1">
        <v>1</v>
      </c>
    </row>
    <row r="32" spans="1:19" ht="15" customHeight="1" x14ac:dyDescent="0.2">
      <c r="A32" s="172">
        <v>4430</v>
      </c>
      <c r="B32" s="179" t="s">
        <v>203</v>
      </c>
      <c r="C32" s="185" t="s">
        <v>35</v>
      </c>
      <c r="D32" s="179" t="s">
        <v>178</v>
      </c>
      <c r="E32" s="176" t="s">
        <v>207</v>
      </c>
      <c r="F32" s="69">
        <f>F31+TIME(0,4,0)</f>
        <v>0.49513888888888857</v>
      </c>
      <c r="G32" s="70">
        <f>G31+TIME(0,3,0)</f>
        <v>0.50902777777777741</v>
      </c>
      <c r="H32" s="1">
        <v>1</v>
      </c>
    </row>
    <row r="33" spans="1:19" ht="15" customHeight="1" thickBot="1" x14ac:dyDescent="0.25">
      <c r="A33" s="64" t="s">
        <v>156</v>
      </c>
      <c r="B33" s="50" t="s">
        <v>155</v>
      </c>
      <c r="C33" s="56" t="s">
        <v>35</v>
      </c>
      <c r="D33" s="50" t="s">
        <v>9</v>
      </c>
      <c r="E33" s="142" t="s">
        <v>154</v>
      </c>
      <c r="F33" s="71">
        <f t="shared" si="4"/>
        <v>0.49791666666666634</v>
      </c>
      <c r="G33" s="72">
        <f t="shared" si="5"/>
        <v>0.51111111111111074</v>
      </c>
      <c r="H33" s="1">
        <v>1</v>
      </c>
    </row>
    <row r="34" spans="1:19" ht="15.75" customHeight="1" thickTop="1" thickBot="1" x14ac:dyDescent="0.25">
      <c r="A34" s="60"/>
      <c r="B34" s="32" t="s">
        <v>175</v>
      </c>
      <c r="C34" s="34"/>
      <c r="D34" s="33"/>
      <c r="E34" s="33"/>
      <c r="F34" s="116">
        <f>G33+TIME(0,4,0)</f>
        <v>0.51388888888888851</v>
      </c>
      <c r="G34" s="77"/>
    </row>
    <row r="35" spans="1:19" ht="15.75" customHeight="1" thickTop="1" x14ac:dyDescent="0.2">
      <c r="A35" s="191">
        <v>3459</v>
      </c>
      <c r="B35" s="170" t="s">
        <v>186</v>
      </c>
      <c r="C35" s="169" t="s">
        <v>34</v>
      </c>
      <c r="D35" s="170" t="s">
        <v>187</v>
      </c>
      <c r="E35" s="171" t="s">
        <v>188</v>
      </c>
      <c r="F35" s="114">
        <f>F34+TIME(0,30,0)</f>
        <v>0.53472222222222188</v>
      </c>
      <c r="G35" s="115">
        <f>F40+TIME(0,4,0)</f>
        <v>0.55138888888888848</v>
      </c>
      <c r="H35" s="1">
        <v>1</v>
      </c>
      <c r="J35"/>
      <c r="K35"/>
      <c r="S35" s="103"/>
    </row>
    <row r="36" spans="1:19" ht="15" customHeight="1" x14ac:dyDescent="0.2">
      <c r="A36" s="93" t="s">
        <v>43</v>
      </c>
      <c r="B36" s="150" t="s">
        <v>29</v>
      </c>
      <c r="C36" s="57" t="s">
        <v>34</v>
      </c>
      <c r="D36" s="150" t="s">
        <v>30</v>
      </c>
      <c r="E36" s="151" t="s">
        <v>33</v>
      </c>
      <c r="F36" s="69">
        <f>F35+TIME(0,4,0)</f>
        <v>0.53749999999999964</v>
      </c>
      <c r="G36" s="70">
        <f>G35+TIME(0,3,0)</f>
        <v>0.55347222222222181</v>
      </c>
      <c r="H36" s="1">
        <v>1</v>
      </c>
      <c r="S36" s="103"/>
    </row>
    <row r="37" spans="1:19" ht="15" customHeight="1" x14ac:dyDescent="0.2">
      <c r="A37" s="190">
        <v>519</v>
      </c>
      <c r="B37" s="187" t="s">
        <v>209</v>
      </c>
      <c r="C37" s="188" t="s">
        <v>34</v>
      </c>
      <c r="D37" s="187" t="s">
        <v>210</v>
      </c>
      <c r="E37" s="189" t="s">
        <v>211</v>
      </c>
      <c r="F37" s="69">
        <f t="shared" ref="F37:F40" si="6">F36+TIME(0,4,0)</f>
        <v>0.54027777777777741</v>
      </c>
      <c r="G37" s="70">
        <f t="shared" ref="G37:G40" si="7">G36+TIME(0,3,0)</f>
        <v>0.55555555555555514</v>
      </c>
      <c r="H37" s="1">
        <v>1</v>
      </c>
      <c r="S37" s="103"/>
    </row>
    <row r="38" spans="1:19" ht="15" customHeight="1" x14ac:dyDescent="0.2">
      <c r="A38" s="64">
        <v>2123</v>
      </c>
      <c r="B38" s="41" t="s">
        <v>195</v>
      </c>
      <c r="C38" s="56" t="s">
        <v>34</v>
      </c>
      <c r="D38" s="41" t="s">
        <v>196</v>
      </c>
      <c r="E38" s="43" t="s">
        <v>217</v>
      </c>
      <c r="F38" s="69">
        <f t="shared" si="6"/>
        <v>0.54305555555555518</v>
      </c>
      <c r="G38" s="70">
        <f>G37+TIME(0,3,0)</f>
        <v>0.55763888888888846</v>
      </c>
      <c r="H38" s="1">
        <v>1</v>
      </c>
    </row>
    <row r="39" spans="1:19" ht="14.25" customHeight="1" x14ac:dyDescent="0.2">
      <c r="A39" s="186">
        <v>4395</v>
      </c>
      <c r="B39" s="187" t="s">
        <v>204</v>
      </c>
      <c r="C39" s="188" t="s">
        <v>34</v>
      </c>
      <c r="D39" s="187" t="s">
        <v>205</v>
      </c>
      <c r="E39" s="189" t="s">
        <v>208</v>
      </c>
      <c r="F39" s="69">
        <f t="shared" si="6"/>
        <v>0.54583333333333295</v>
      </c>
      <c r="G39" s="70">
        <f t="shared" si="7"/>
        <v>0.55972222222222179</v>
      </c>
      <c r="H39" s="1">
        <v>1</v>
      </c>
      <c r="S39" s="103"/>
    </row>
    <row r="40" spans="1:19" ht="15" customHeight="1" thickBot="1" x14ac:dyDescent="0.25">
      <c r="A40" s="66">
        <v>4479</v>
      </c>
      <c r="B40" s="41" t="s">
        <v>62</v>
      </c>
      <c r="C40" s="42" t="s">
        <v>34</v>
      </c>
      <c r="D40" s="41" t="s">
        <v>30</v>
      </c>
      <c r="E40" s="43" t="s">
        <v>63</v>
      </c>
      <c r="F40" s="69">
        <f t="shared" si="6"/>
        <v>0.54861111111111072</v>
      </c>
      <c r="G40" s="70">
        <f t="shared" si="7"/>
        <v>0.56180555555555511</v>
      </c>
      <c r="H40" s="1">
        <v>1</v>
      </c>
      <c r="M40"/>
      <c r="N40"/>
      <c r="Q40"/>
      <c r="R40"/>
      <c r="S40" s="103"/>
    </row>
    <row r="41" spans="1:19" ht="15" customHeight="1" thickTop="1" thickBot="1" x14ac:dyDescent="0.3">
      <c r="A41" s="62"/>
      <c r="B41" s="25"/>
      <c r="C41" s="26"/>
      <c r="D41" s="31"/>
      <c r="E41" s="31"/>
      <c r="F41" s="116">
        <f>G40+TIME(0,4,0)</f>
        <v>0.56458333333333288</v>
      </c>
      <c r="G41" s="76"/>
      <c r="I41" s="2"/>
      <c r="S41" s="103"/>
    </row>
    <row r="42" spans="1:19" ht="15" customHeight="1" thickTop="1" x14ac:dyDescent="0.25">
      <c r="A42" s="93">
        <v>5063</v>
      </c>
      <c r="B42" s="139" t="s">
        <v>39</v>
      </c>
      <c r="C42" s="101" t="s">
        <v>34</v>
      </c>
      <c r="D42" s="139" t="s">
        <v>40</v>
      </c>
      <c r="E42" s="131" t="s">
        <v>41</v>
      </c>
      <c r="F42" s="117">
        <f>F41</f>
        <v>0.56458333333333288</v>
      </c>
      <c r="G42" s="118">
        <f>F47+TIME(0,4,0)</f>
        <v>0.58124999999999949</v>
      </c>
      <c r="H42" s="1">
        <v>1</v>
      </c>
      <c r="J42" s="2"/>
      <c r="K42" s="2"/>
      <c r="S42" s="103"/>
    </row>
    <row r="43" spans="1:19" ht="15" customHeight="1" x14ac:dyDescent="0.2">
      <c r="A43" s="64">
        <v>873</v>
      </c>
      <c r="B43" s="49" t="s">
        <v>71</v>
      </c>
      <c r="C43" s="42" t="s">
        <v>34</v>
      </c>
      <c r="D43" s="50" t="s">
        <v>74</v>
      </c>
      <c r="E43" s="55" t="s">
        <v>215</v>
      </c>
      <c r="F43" s="73">
        <f>F42+TIME(0,4,0)</f>
        <v>0.56736111111111065</v>
      </c>
      <c r="G43" s="70">
        <f>G42+TIME(0,3,0)</f>
        <v>0.58333333333333282</v>
      </c>
      <c r="H43" s="1">
        <v>1</v>
      </c>
      <c r="S43" s="103"/>
    </row>
    <row r="44" spans="1:19" ht="15" customHeight="1" x14ac:dyDescent="0.2">
      <c r="A44" s="181">
        <v>3765</v>
      </c>
      <c r="B44" s="182" t="s">
        <v>189</v>
      </c>
      <c r="C44" s="92" t="s">
        <v>44</v>
      </c>
      <c r="D44" s="182" t="s">
        <v>187</v>
      </c>
      <c r="E44" s="183" t="s">
        <v>190</v>
      </c>
      <c r="F44" s="73">
        <f>F43+TIME(0,4,0)</f>
        <v>0.57013888888888842</v>
      </c>
      <c r="G44" s="70">
        <f>G43+TIME(0,3,0)</f>
        <v>0.58541666666666614</v>
      </c>
      <c r="H44" s="1">
        <v>1</v>
      </c>
      <c r="S44" s="103"/>
    </row>
    <row r="45" spans="1:19" ht="15" customHeight="1" x14ac:dyDescent="0.2">
      <c r="A45" s="64" t="s">
        <v>80</v>
      </c>
      <c r="B45" s="49" t="s">
        <v>75</v>
      </c>
      <c r="C45" s="42" t="s">
        <v>44</v>
      </c>
      <c r="D45" s="50" t="s">
        <v>76</v>
      </c>
      <c r="E45" s="58" t="s">
        <v>77</v>
      </c>
      <c r="F45" s="73">
        <f t="shared" ref="F45:F52" si="8">F44+TIME(0,4,0)</f>
        <v>0.57291666666666619</v>
      </c>
      <c r="G45" s="70">
        <f t="shared" ref="G45:G53" si="9">G44+TIME(0,3,0)</f>
        <v>0.58749999999999947</v>
      </c>
      <c r="H45" s="1">
        <v>1</v>
      </c>
      <c r="S45" s="103"/>
    </row>
    <row r="46" spans="1:19" ht="15" customHeight="1" x14ac:dyDescent="0.25">
      <c r="A46" s="64">
        <v>4020</v>
      </c>
      <c r="B46" s="153" t="s">
        <v>197</v>
      </c>
      <c r="C46" s="42" t="s">
        <v>44</v>
      </c>
      <c r="D46" s="50" t="s">
        <v>93</v>
      </c>
      <c r="E46" s="58" t="s">
        <v>198</v>
      </c>
      <c r="F46" s="73">
        <f t="shared" si="8"/>
        <v>0.57569444444444395</v>
      </c>
      <c r="G46" s="70">
        <f t="shared" si="9"/>
        <v>0.58958333333333279</v>
      </c>
      <c r="H46" s="1">
        <v>1</v>
      </c>
      <c r="P46" s="2"/>
      <c r="S46" s="103"/>
    </row>
    <row r="47" spans="1:19" ht="15" customHeight="1" thickBot="1" x14ac:dyDescent="0.3">
      <c r="A47" s="64">
        <v>40</v>
      </c>
      <c r="B47" s="49" t="s">
        <v>31</v>
      </c>
      <c r="C47" s="56" t="s">
        <v>44</v>
      </c>
      <c r="D47" s="50" t="s">
        <v>32</v>
      </c>
      <c r="E47" s="58" t="s">
        <v>64</v>
      </c>
      <c r="F47" s="80">
        <f>F46+TIME(0,4,0)</f>
        <v>0.57847222222222172</v>
      </c>
      <c r="G47" s="72">
        <f>G46+TIME(0,3,0)</f>
        <v>0.59166666666666612</v>
      </c>
      <c r="H47" s="1">
        <v>1</v>
      </c>
      <c r="Q47" s="2"/>
      <c r="R47" s="2"/>
      <c r="S47" s="103"/>
    </row>
    <row r="48" spans="1:19" ht="15" customHeight="1" thickTop="1" thickBot="1" x14ac:dyDescent="0.25">
      <c r="A48" s="96"/>
      <c r="B48" s="97"/>
      <c r="C48" s="98"/>
      <c r="D48" s="99"/>
      <c r="E48" s="100"/>
      <c r="F48" s="116">
        <f>G47+TIME(0,4,0)</f>
        <v>0.59444444444444389</v>
      </c>
      <c r="G48" s="102"/>
      <c r="S48" s="103"/>
    </row>
    <row r="49" spans="1:19" ht="15" customHeight="1" thickTop="1" x14ac:dyDescent="0.2">
      <c r="A49" s="64" t="s">
        <v>53</v>
      </c>
      <c r="B49" s="47" t="s">
        <v>55</v>
      </c>
      <c r="C49" s="42" t="s">
        <v>44</v>
      </c>
      <c r="D49" s="47" t="s">
        <v>40</v>
      </c>
      <c r="E49" s="48" t="s">
        <v>52</v>
      </c>
      <c r="F49" s="114">
        <f>F48</f>
        <v>0.59444444444444389</v>
      </c>
      <c r="G49" s="115">
        <f>F54+TIME(0,4,0)</f>
        <v>0.61111111111111049</v>
      </c>
      <c r="H49" s="1">
        <v>1</v>
      </c>
      <c r="S49" s="103"/>
    </row>
    <row r="50" spans="1:19" ht="15" customHeight="1" x14ac:dyDescent="0.2">
      <c r="A50" s="65" t="s">
        <v>43</v>
      </c>
      <c r="B50" s="141" t="s">
        <v>149</v>
      </c>
      <c r="C50" s="56" t="s">
        <v>44</v>
      </c>
      <c r="D50" s="141" t="s">
        <v>148</v>
      </c>
      <c r="E50" s="142" t="s">
        <v>147</v>
      </c>
      <c r="F50" s="69">
        <f>F49+TIME(0,4,0)</f>
        <v>0.59722222222222165</v>
      </c>
      <c r="G50" s="70">
        <f>G49+TIME(0,3,0)</f>
        <v>0.61319444444444382</v>
      </c>
      <c r="H50" s="1">
        <v>1</v>
      </c>
      <c r="S50" s="103"/>
    </row>
    <row r="51" spans="1:19" ht="15" customHeight="1" x14ac:dyDescent="0.2">
      <c r="A51" s="64">
        <v>154</v>
      </c>
      <c r="B51" s="49" t="s">
        <v>103</v>
      </c>
      <c r="C51" s="56" t="s">
        <v>44</v>
      </c>
      <c r="D51" s="50" t="s">
        <v>104</v>
      </c>
      <c r="E51" s="164" t="s">
        <v>105</v>
      </c>
      <c r="F51" s="69">
        <f>F50+TIME(0,4,0)</f>
        <v>0.59999999999999942</v>
      </c>
      <c r="G51" s="70">
        <f>G50+TIME(0,3,0)</f>
        <v>0.61527777777777715</v>
      </c>
      <c r="H51" s="1">
        <v>1</v>
      </c>
      <c r="S51" s="103"/>
    </row>
    <row r="52" spans="1:19" ht="15" customHeight="1" x14ac:dyDescent="0.2">
      <c r="A52" s="64">
        <v>534</v>
      </c>
      <c r="B52" s="50" t="s">
        <v>45</v>
      </c>
      <c r="C52" s="42" t="s">
        <v>44</v>
      </c>
      <c r="D52" s="50" t="s">
        <v>28</v>
      </c>
      <c r="E52" s="165" t="s">
        <v>83</v>
      </c>
      <c r="F52" s="69">
        <f t="shared" si="8"/>
        <v>0.60277777777777719</v>
      </c>
      <c r="G52" s="70">
        <f t="shared" si="9"/>
        <v>0.61736111111111047</v>
      </c>
      <c r="H52" s="1">
        <v>1</v>
      </c>
      <c r="S52" s="103"/>
    </row>
    <row r="53" spans="1:19" ht="15" customHeight="1" x14ac:dyDescent="0.2">
      <c r="A53" s="64" t="s">
        <v>106</v>
      </c>
      <c r="B53" s="41" t="s">
        <v>96</v>
      </c>
      <c r="C53" s="42" t="s">
        <v>44</v>
      </c>
      <c r="D53" s="41" t="s">
        <v>93</v>
      </c>
      <c r="E53" s="43" t="s">
        <v>97</v>
      </c>
      <c r="F53" s="69">
        <f>F52+TIME(0,4,0)</f>
        <v>0.60555555555555496</v>
      </c>
      <c r="G53" s="70">
        <f t="shared" si="9"/>
        <v>0.6194444444444438</v>
      </c>
      <c r="H53" s="1">
        <v>1</v>
      </c>
      <c r="O53"/>
      <c r="S53" s="103"/>
    </row>
    <row r="54" spans="1:19" ht="15" customHeight="1" thickBot="1" x14ac:dyDescent="0.25">
      <c r="A54" s="192">
        <v>4357</v>
      </c>
      <c r="B54" s="193" t="s">
        <v>199</v>
      </c>
      <c r="C54" s="101" t="s">
        <v>44</v>
      </c>
      <c r="D54" s="149" t="s">
        <v>200</v>
      </c>
      <c r="E54" s="194" t="s">
        <v>201</v>
      </c>
      <c r="F54" s="69">
        <f>F53+TIME(0,4,0)</f>
        <v>0.60833333333333273</v>
      </c>
      <c r="G54" s="70">
        <f>G53+TIME(0,3,0)</f>
        <v>0.62152777777777712</v>
      </c>
      <c r="H54" s="1">
        <v>1</v>
      </c>
      <c r="O54"/>
      <c r="S54" s="103"/>
    </row>
    <row r="55" spans="1:19" ht="15" customHeight="1" thickTop="1" thickBot="1" x14ac:dyDescent="0.25">
      <c r="A55" s="195"/>
      <c r="B55" s="196"/>
      <c r="C55" s="196"/>
      <c r="D55" s="196"/>
      <c r="E55" s="197"/>
      <c r="F55" s="87">
        <f>G54+TIME(0,6,0)</f>
        <v>0.62569444444444378</v>
      </c>
      <c r="G55" s="78"/>
      <c r="S55" s="103"/>
    </row>
    <row r="56" spans="1:19" ht="15" customHeight="1" thickTop="1" x14ac:dyDescent="0.2">
      <c r="A56" s="190">
        <v>519</v>
      </c>
      <c r="B56" s="187" t="s">
        <v>209</v>
      </c>
      <c r="C56" s="56" t="s">
        <v>35</v>
      </c>
      <c r="D56" s="41" t="s">
        <v>223</v>
      </c>
      <c r="E56" s="43" t="s">
        <v>224</v>
      </c>
      <c r="F56" s="112">
        <f>F55</f>
        <v>0.62569444444444378</v>
      </c>
      <c r="G56" s="120">
        <f>F60+TIME(0,4,0)</f>
        <v>0.63958333333333262</v>
      </c>
      <c r="H56" s="1">
        <v>1</v>
      </c>
      <c r="S56" s="103"/>
    </row>
    <row r="57" spans="1:19" ht="15" customHeight="1" x14ac:dyDescent="0.2">
      <c r="A57" s="64" t="s">
        <v>153</v>
      </c>
      <c r="B57" s="49" t="s">
        <v>152</v>
      </c>
      <c r="C57" s="42" t="s">
        <v>36</v>
      </c>
      <c r="D57" s="50" t="s">
        <v>151</v>
      </c>
      <c r="E57" s="138" t="s">
        <v>150</v>
      </c>
      <c r="F57" s="73">
        <f>F55+TIME(0,4,0)</f>
        <v>0.62847222222222154</v>
      </c>
      <c r="G57" s="74">
        <f>G56+TIME(0,3,0)</f>
        <v>0.64166666666666594</v>
      </c>
      <c r="H57" s="1">
        <v>1</v>
      </c>
      <c r="J57"/>
      <c r="K57"/>
      <c r="S57" s="103"/>
    </row>
    <row r="58" spans="1:19" ht="15.75" customHeight="1" x14ac:dyDescent="0.2">
      <c r="A58" s="64">
        <v>3035</v>
      </c>
      <c r="B58" s="50" t="s">
        <v>144</v>
      </c>
      <c r="C58" s="56" t="s">
        <v>36</v>
      </c>
      <c r="D58" s="50" t="s">
        <v>143</v>
      </c>
      <c r="E58" s="58" t="s">
        <v>214</v>
      </c>
      <c r="F58" s="73">
        <f>F57+TIME(0,4,0)</f>
        <v>0.63124999999999931</v>
      </c>
      <c r="G58" s="74">
        <f>G57+TIME(0,3,0)</f>
        <v>0.64374999999999927</v>
      </c>
      <c r="H58" s="1">
        <v>1</v>
      </c>
      <c r="M58"/>
      <c r="N58"/>
    </row>
    <row r="59" spans="1:19" ht="15.75" customHeight="1" x14ac:dyDescent="0.2">
      <c r="A59" s="64">
        <v>4817</v>
      </c>
      <c r="B59" s="94" t="s">
        <v>117</v>
      </c>
      <c r="C59" s="52" t="s">
        <v>36</v>
      </c>
      <c r="D59" s="50" t="s">
        <v>118</v>
      </c>
      <c r="E59" s="58" t="s">
        <v>119</v>
      </c>
      <c r="F59" s="73">
        <f t="shared" ref="F59" si="10">F58+TIME(0,4,0)</f>
        <v>0.63402777777777708</v>
      </c>
      <c r="G59" s="74">
        <f t="shared" ref="G59" si="11">G58+TIME(0,3,0)</f>
        <v>0.64583333333333259</v>
      </c>
      <c r="H59" s="1">
        <v>1</v>
      </c>
      <c r="S59" s="103"/>
    </row>
    <row r="60" spans="1:19" ht="15.75" customHeight="1" thickBot="1" x14ac:dyDescent="0.25">
      <c r="A60" s="64" t="s">
        <v>142</v>
      </c>
      <c r="B60" s="54" t="s">
        <v>141</v>
      </c>
      <c r="C60" s="57" t="s">
        <v>36</v>
      </c>
      <c r="D60" s="149" t="s">
        <v>140</v>
      </c>
      <c r="E60" s="55" t="s">
        <v>139</v>
      </c>
      <c r="F60" s="80">
        <f>F59+TIME(0,4,0)</f>
        <v>0.63680555555555485</v>
      </c>
      <c r="G60" s="79">
        <f>G59+TIME(0,3,0)</f>
        <v>0.64791666666666592</v>
      </c>
      <c r="H60" s="1">
        <v>1</v>
      </c>
      <c r="S60" s="103"/>
    </row>
    <row r="61" spans="1:19" ht="15.75" customHeight="1" thickTop="1" thickBot="1" x14ac:dyDescent="0.3">
      <c r="A61" s="63"/>
      <c r="B61" s="32" t="s">
        <v>89</v>
      </c>
      <c r="C61" s="34"/>
      <c r="D61" s="33"/>
      <c r="E61" s="33"/>
      <c r="F61" s="87">
        <f>G60+TIME(0,6,0)</f>
        <v>0.65208333333333257</v>
      </c>
      <c r="G61" s="78"/>
      <c r="L61" s="2"/>
      <c r="S61" s="103"/>
    </row>
    <row r="62" spans="1:19" ht="15.75" customHeight="1" thickTop="1" x14ac:dyDescent="0.2">
      <c r="A62" s="66">
        <v>3284</v>
      </c>
      <c r="B62" s="41" t="s">
        <v>68</v>
      </c>
      <c r="C62" s="56" t="s">
        <v>36</v>
      </c>
      <c r="D62" s="41" t="s">
        <v>67</v>
      </c>
      <c r="E62" s="43" t="s">
        <v>66</v>
      </c>
      <c r="F62" s="112">
        <f>F61+TIME(0,25,0)</f>
        <v>0.66944444444444373</v>
      </c>
      <c r="G62" s="120">
        <f>F65+TIME(0,4,0)</f>
        <v>0.6805555555555548</v>
      </c>
      <c r="H62" s="1">
        <v>1</v>
      </c>
      <c r="Q62"/>
      <c r="R62"/>
    </row>
    <row r="63" spans="1:19" ht="15.75" customHeight="1" x14ac:dyDescent="0.2">
      <c r="A63" s="64">
        <v>1743</v>
      </c>
      <c r="B63" s="41" t="s">
        <v>170</v>
      </c>
      <c r="C63" s="42" t="s">
        <v>36</v>
      </c>
      <c r="D63" s="41" t="s">
        <v>171</v>
      </c>
      <c r="E63" s="43" t="s">
        <v>172</v>
      </c>
      <c r="F63" s="80">
        <f>F62+TIME(0,4,0)</f>
        <v>0.6722222222222215</v>
      </c>
      <c r="G63" s="79">
        <f>G62+TIME(0,3,0)</f>
        <v>0.68263888888888813</v>
      </c>
      <c r="H63" s="1">
        <v>1</v>
      </c>
    </row>
    <row r="64" spans="1:19" ht="15.75" customHeight="1" x14ac:dyDescent="0.2">
      <c r="A64" s="64">
        <v>5283</v>
      </c>
      <c r="B64" s="49" t="s">
        <v>86</v>
      </c>
      <c r="C64" s="52" t="s">
        <v>36</v>
      </c>
      <c r="D64" s="49" t="s">
        <v>87</v>
      </c>
      <c r="E64" s="59" t="s">
        <v>88</v>
      </c>
      <c r="F64" s="80">
        <f t="shared" ref="F64:F65" si="12">F63+TIME(0,4,0)</f>
        <v>0.67499999999999927</v>
      </c>
      <c r="G64" s="79">
        <f t="shared" ref="G64:G65" si="13">G63+TIME(0,3,0)</f>
        <v>0.68472222222222145</v>
      </c>
      <c r="H64" s="1">
        <v>1</v>
      </c>
    </row>
    <row r="65" spans="1:19" ht="15.75" customHeight="1" thickBot="1" x14ac:dyDescent="0.25">
      <c r="A65" s="64">
        <v>5314</v>
      </c>
      <c r="B65" s="47" t="s">
        <v>50</v>
      </c>
      <c r="C65" s="42" t="s">
        <v>36</v>
      </c>
      <c r="D65" s="47" t="s">
        <v>51</v>
      </c>
      <c r="E65" s="48" t="s">
        <v>65</v>
      </c>
      <c r="F65" s="80">
        <f t="shared" si="12"/>
        <v>0.67777777777777704</v>
      </c>
      <c r="G65" s="79">
        <f t="shared" si="13"/>
        <v>0.68680555555555478</v>
      </c>
      <c r="H65" s="1">
        <v>1</v>
      </c>
    </row>
    <row r="66" spans="1:19" ht="15.75" customHeight="1" thickTop="1" thickBot="1" x14ac:dyDescent="0.25">
      <c r="A66" s="67"/>
      <c r="B66" s="25"/>
      <c r="C66" s="26"/>
      <c r="D66" s="31"/>
      <c r="E66" s="31"/>
      <c r="F66" s="87">
        <f>G65+TIME(0,3,0)</f>
        <v>0.68888888888888811</v>
      </c>
      <c r="G66" s="78"/>
    </row>
    <row r="67" spans="1:19" ht="15.75" customHeight="1" thickTop="1" x14ac:dyDescent="0.2">
      <c r="A67" s="143">
        <v>5026</v>
      </c>
      <c r="B67" s="49" t="s">
        <v>123</v>
      </c>
      <c r="C67" s="42" t="s">
        <v>57</v>
      </c>
      <c r="D67" s="138" t="s">
        <v>124</v>
      </c>
      <c r="E67" s="131" t="s">
        <v>125</v>
      </c>
      <c r="F67" s="112">
        <f>F66</f>
        <v>0.68888888888888811</v>
      </c>
      <c r="G67" s="113">
        <f>F76+TIME(0,4,0)</f>
        <v>0.70555555555555471</v>
      </c>
      <c r="H67" s="1">
        <v>1</v>
      </c>
      <c r="S67" s="39"/>
    </row>
    <row r="68" spans="1:19" ht="15.75" customHeight="1" x14ac:dyDescent="0.2">
      <c r="A68" s="144"/>
      <c r="B68" s="145"/>
      <c r="C68" s="146"/>
      <c r="D68" s="147"/>
      <c r="E68" s="148" t="s">
        <v>126</v>
      </c>
      <c r="F68" s="85"/>
      <c r="G68" s="86"/>
      <c r="S68" s="39"/>
    </row>
    <row r="69" spans="1:19" ht="15.75" customHeight="1" x14ac:dyDescent="0.2">
      <c r="A69" s="64" t="s">
        <v>107</v>
      </c>
      <c r="B69" s="41" t="s">
        <v>98</v>
      </c>
      <c r="C69" s="42" t="s">
        <v>57</v>
      </c>
      <c r="D69" s="41" t="s">
        <v>101</v>
      </c>
      <c r="E69" s="55" t="s">
        <v>99</v>
      </c>
      <c r="F69" s="80">
        <f>F67+TIME(0,4,0)</f>
        <v>0.69166666666666587</v>
      </c>
      <c r="G69" s="79">
        <f>G67+TIME(0,3,0)</f>
        <v>0.70763888888888804</v>
      </c>
      <c r="H69" s="1">
        <v>1</v>
      </c>
      <c r="S69" s="39"/>
    </row>
    <row r="70" spans="1:19" ht="15.75" customHeight="1" x14ac:dyDescent="0.2">
      <c r="A70" s="64"/>
      <c r="B70" s="44"/>
      <c r="C70" s="45"/>
      <c r="D70" s="46"/>
      <c r="E70" s="111" t="s">
        <v>100</v>
      </c>
      <c r="F70" s="69"/>
      <c r="G70" s="70"/>
      <c r="S70" s="39"/>
    </row>
    <row r="71" spans="1:19" ht="15.75" customHeight="1" x14ac:dyDescent="0.2">
      <c r="A71" s="93">
        <v>4212</v>
      </c>
      <c r="B71" s="41" t="s">
        <v>134</v>
      </c>
      <c r="C71" s="42" t="s">
        <v>57</v>
      </c>
      <c r="D71" s="41" t="s">
        <v>133</v>
      </c>
      <c r="E71" s="55" t="s">
        <v>132</v>
      </c>
      <c r="F71" s="80">
        <f>F69+TIME(0,4,0)</f>
        <v>0.69444444444444364</v>
      </c>
      <c r="G71" s="79">
        <f>G69+TIME(0,3,0)</f>
        <v>0.70972222222222137</v>
      </c>
      <c r="H71" s="1">
        <v>1</v>
      </c>
      <c r="S71" s="39"/>
    </row>
    <row r="72" spans="1:19" ht="15.75" customHeight="1" x14ac:dyDescent="0.2">
      <c r="A72" s="64"/>
      <c r="B72" s="44"/>
      <c r="C72" s="45"/>
      <c r="D72" s="46"/>
      <c r="E72" s="111" t="s">
        <v>131</v>
      </c>
      <c r="F72" s="69"/>
      <c r="G72" s="70"/>
      <c r="S72" s="39"/>
    </row>
    <row r="73" spans="1:19" ht="15.75" customHeight="1" x14ac:dyDescent="0.2">
      <c r="A73" s="66">
        <v>3915</v>
      </c>
      <c r="B73" s="41" t="s">
        <v>109</v>
      </c>
      <c r="C73" s="42" t="s">
        <v>57</v>
      </c>
      <c r="D73" s="41" t="s">
        <v>108</v>
      </c>
      <c r="E73" s="55" t="s">
        <v>110</v>
      </c>
      <c r="F73" s="80">
        <f>F71+TIME(0,4,0)</f>
        <v>0.69722222222222141</v>
      </c>
      <c r="G73" s="79">
        <f>G71+TIME(0,3,0)</f>
        <v>0.71180555555555469</v>
      </c>
      <c r="H73" s="1">
        <v>1</v>
      </c>
      <c r="J73"/>
      <c r="K73"/>
      <c r="S73" s="39"/>
    </row>
    <row r="74" spans="1:19" ht="15.75" customHeight="1" x14ac:dyDescent="0.2">
      <c r="A74" s="66"/>
      <c r="B74" s="44"/>
      <c r="C74" s="45"/>
      <c r="D74" s="46"/>
      <c r="E74" s="111" t="s">
        <v>111</v>
      </c>
      <c r="F74" s="106"/>
      <c r="G74" s="107"/>
      <c r="M74"/>
      <c r="N74"/>
      <c r="S74" s="39"/>
    </row>
    <row r="75" spans="1:19" ht="15.75" customHeight="1" x14ac:dyDescent="0.2">
      <c r="A75" s="64">
        <v>310</v>
      </c>
      <c r="B75" s="49" t="s">
        <v>90</v>
      </c>
      <c r="C75" s="42" t="s">
        <v>34</v>
      </c>
      <c r="D75" s="50" t="s">
        <v>91</v>
      </c>
      <c r="E75" s="58" t="s">
        <v>92</v>
      </c>
      <c r="F75" s="81">
        <f>F73+TIME(0,4,0)</f>
        <v>0.69999999999999918</v>
      </c>
      <c r="G75" s="82">
        <f>G73+TIME(0,3,0)</f>
        <v>0.71388888888888802</v>
      </c>
      <c r="H75" s="1">
        <v>1</v>
      </c>
      <c r="S75" s="39"/>
    </row>
    <row r="76" spans="1:19" ht="15.75" customHeight="1" thickBot="1" x14ac:dyDescent="0.25">
      <c r="A76" s="64">
        <v>3185</v>
      </c>
      <c r="B76" s="47" t="s">
        <v>146</v>
      </c>
      <c r="C76" s="56" t="s">
        <v>34</v>
      </c>
      <c r="D76" s="47" t="s">
        <v>145</v>
      </c>
      <c r="E76" s="48" t="s">
        <v>213</v>
      </c>
      <c r="F76" s="69">
        <f>F75+TIME(0,4,0)</f>
        <v>0.70277777777777695</v>
      </c>
      <c r="G76" s="70">
        <f>G75+TIME(0,3,0)</f>
        <v>0.71597222222222134</v>
      </c>
      <c r="H76" s="1">
        <v>1</v>
      </c>
      <c r="L76"/>
      <c r="S76" s="39"/>
    </row>
    <row r="77" spans="1:19" ht="15.75" customHeight="1" thickTop="1" thickBot="1" x14ac:dyDescent="0.25">
      <c r="A77" s="67"/>
      <c r="B77" s="29"/>
      <c r="C77" s="37"/>
      <c r="D77" s="30"/>
      <c r="E77" s="30"/>
      <c r="F77" s="87">
        <f>G76+TIME(0,3,0)</f>
        <v>0.71805555555555467</v>
      </c>
      <c r="G77" s="83"/>
      <c r="S77" s="39"/>
    </row>
    <row r="78" spans="1:19" ht="15.75" customHeight="1" thickTop="1" x14ac:dyDescent="0.2">
      <c r="A78" s="130">
        <v>4329</v>
      </c>
      <c r="B78" s="49" t="s">
        <v>59</v>
      </c>
      <c r="C78" s="42" t="s">
        <v>54</v>
      </c>
      <c r="D78" s="50" t="s">
        <v>56</v>
      </c>
      <c r="E78" s="131" t="s">
        <v>61</v>
      </c>
      <c r="F78" s="112">
        <f>F77+TIME(0,0,0)</f>
        <v>0.71805555555555467</v>
      </c>
      <c r="G78" s="113">
        <f>F88+TIME(0,4,0)</f>
        <v>0.73472222222222128</v>
      </c>
      <c r="H78" s="1">
        <v>1</v>
      </c>
      <c r="Q78"/>
      <c r="R78"/>
      <c r="S78" s="39"/>
    </row>
    <row r="79" spans="1:19" ht="15.75" customHeight="1" x14ac:dyDescent="0.2">
      <c r="A79" s="130"/>
      <c r="B79" s="132"/>
      <c r="C79" s="133"/>
      <c r="D79" s="134"/>
      <c r="E79" s="135" t="s">
        <v>60</v>
      </c>
      <c r="F79" s="85"/>
      <c r="G79" s="86"/>
      <c r="S79" s="39"/>
    </row>
    <row r="80" spans="1:19" ht="15.75" customHeight="1" x14ac:dyDescent="0.2">
      <c r="A80" s="64">
        <v>3560</v>
      </c>
      <c r="B80" s="47" t="s">
        <v>169</v>
      </c>
      <c r="C80" s="42" t="s">
        <v>54</v>
      </c>
      <c r="D80" s="47" t="s">
        <v>79</v>
      </c>
      <c r="E80" s="151" t="s">
        <v>219</v>
      </c>
      <c r="F80" s="71">
        <f>F78+TIME(0,4,0)</f>
        <v>0.72083333333333244</v>
      </c>
      <c r="G80" s="72">
        <f>G78+TIME(0,3,0)</f>
        <v>0.7368055555555546</v>
      </c>
      <c r="H80" s="1">
        <v>1</v>
      </c>
      <c r="S80" s="39"/>
    </row>
    <row r="81" spans="1:19" ht="15.75" customHeight="1" x14ac:dyDescent="0.2">
      <c r="A81" s="66"/>
      <c r="B81" s="44"/>
      <c r="C81" s="45"/>
      <c r="D81" s="46"/>
      <c r="E81" s="111" t="s">
        <v>220</v>
      </c>
      <c r="F81" s="199"/>
      <c r="G81" s="200"/>
    </row>
    <row r="82" spans="1:19" ht="15.75" customHeight="1" x14ac:dyDescent="0.2">
      <c r="A82" s="64">
        <v>5048</v>
      </c>
      <c r="B82" s="49" t="s">
        <v>47</v>
      </c>
      <c r="C82" s="42" t="s">
        <v>54</v>
      </c>
      <c r="D82" s="50" t="s">
        <v>48</v>
      </c>
      <c r="E82" s="198" t="s">
        <v>49</v>
      </c>
      <c r="F82" s="80">
        <f>F80+TIME(0,4,0)</f>
        <v>0.72361111111111021</v>
      </c>
      <c r="G82" s="79">
        <f>G80+TIME(0,3,0)</f>
        <v>0.73888888888888793</v>
      </c>
      <c r="H82" s="1">
        <v>1</v>
      </c>
      <c r="S82" s="39"/>
    </row>
    <row r="83" spans="1:19" ht="15.75" customHeight="1" x14ac:dyDescent="0.2">
      <c r="A83" s="64"/>
      <c r="B83" s="152"/>
      <c r="C83" s="45"/>
      <c r="D83" s="153"/>
      <c r="E83" s="135" t="s">
        <v>78</v>
      </c>
      <c r="F83" s="69"/>
      <c r="G83" s="70"/>
      <c r="S83" s="40"/>
    </row>
    <row r="84" spans="1:19" ht="15.75" customHeight="1" x14ac:dyDescent="0.2">
      <c r="A84" s="154">
        <v>4827</v>
      </c>
      <c r="B84" s="155" t="s">
        <v>138</v>
      </c>
      <c r="C84" s="42" t="s">
        <v>54</v>
      </c>
      <c r="D84" s="156" t="s">
        <v>137</v>
      </c>
      <c r="E84" s="151" t="s">
        <v>136</v>
      </c>
      <c r="F84" s="71">
        <f>F82+TIME(0,4,0)</f>
        <v>0.72638888888888797</v>
      </c>
      <c r="G84" s="72">
        <f>G82+TIME(0,3,0)</f>
        <v>0.74097222222222126</v>
      </c>
      <c r="H84" s="1">
        <v>1</v>
      </c>
      <c r="S84" s="39"/>
    </row>
    <row r="85" spans="1:19" ht="15.75" x14ac:dyDescent="0.2">
      <c r="A85" s="64"/>
      <c r="B85" s="157"/>
      <c r="C85" s="45"/>
      <c r="D85" s="158"/>
      <c r="E85" s="159" t="s">
        <v>135</v>
      </c>
      <c r="F85" s="69"/>
      <c r="G85" s="70"/>
      <c r="S85" s="39"/>
    </row>
    <row r="86" spans="1:19" ht="15.75" x14ac:dyDescent="0.2">
      <c r="A86" s="143">
        <v>546</v>
      </c>
      <c r="B86" s="50" t="s">
        <v>130</v>
      </c>
      <c r="C86" s="42" t="s">
        <v>54</v>
      </c>
      <c r="D86" s="50" t="s">
        <v>129</v>
      </c>
      <c r="E86" s="131" t="s">
        <v>128</v>
      </c>
      <c r="F86" s="71">
        <f>F84+TIME(0,4,0)</f>
        <v>0.72916666666666574</v>
      </c>
      <c r="G86" s="72">
        <f>G84+TIME(0,3,0)</f>
        <v>0.74305555555555458</v>
      </c>
      <c r="H86" s="1">
        <v>1</v>
      </c>
      <c r="S86" s="39"/>
    </row>
    <row r="87" spans="1:19" ht="15.75" x14ac:dyDescent="0.2">
      <c r="A87" s="143"/>
      <c r="B87" s="152"/>
      <c r="C87" s="160"/>
      <c r="D87" s="161"/>
      <c r="E87" s="162" t="s">
        <v>127</v>
      </c>
      <c r="F87" s="69"/>
      <c r="G87" s="70"/>
      <c r="S87" s="39"/>
    </row>
    <row r="88" spans="1:19" ht="16.5" thickBot="1" x14ac:dyDescent="0.25">
      <c r="A88" s="65" t="s">
        <v>114</v>
      </c>
      <c r="B88" s="51" t="s">
        <v>112</v>
      </c>
      <c r="C88" s="52" t="s">
        <v>35</v>
      </c>
      <c r="D88" s="51" t="s">
        <v>87</v>
      </c>
      <c r="E88" s="53" t="s">
        <v>113</v>
      </c>
      <c r="F88" s="69">
        <f t="shared" ref="F88" si="14">F86+TIME(0,4,0)</f>
        <v>0.73194444444444351</v>
      </c>
      <c r="G88" s="70">
        <f t="shared" ref="G88" si="15">G86+TIME(0,3,0)</f>
        <v>0.74513888888888791</v>
      </c>
      <c r="H88" s="1">
        <v>1</v>
      </c>
      <c r="S88" s="39"/>
    </row>
    <row r="89" spans="1:19" ht="17.25" thickTop="1" thickBot="1" x14ac:dyDescent="0.25">
      <c r="A89" s="68"/>
      <c r="B89" s="27"/>
      <c r="C89" s="38"/>
      <c r="D89" s="28"/>
      <c r="E89" s="28"/>
      <c r="F89" s="87">
        <f>G88+TIME(0,6,0)</f>
        <v>0.74930555555555456</v>
      </c>
      <c r="G89" s="84"/>
      <c r="H89" s="1">
        <f>SUM(H7:H88)</f>
        <v>62</v>
      </c>
      <c r="S89" s="39"/>
    </row>
    <row r="90" spans="1:19" ht="15.75" thickTop="1" x14ac:dyDescent="0.2">
      <c r="A90" s="1"/>
      <c r="S90" s="39"/>
    </row>
    <row r="91" spans="1:19" ht="15" x14ac:dyDescent="0.2">
      <c r="A91" s="1"/>
      <c r="S91" s="39"/>
    </row>
    <row r="92" spans="1:19" ht="16.5" customHeight="1" x14ac:dyDescent="0.2">
      <c r="A92" s="1"/>
      <c r="K92"/>
      <c r="L92"/>
      <c r="O92" s="95"/>
    </row>
    <row r="93" spans="1:19" ht="16.5" customHeight="1" x14ac:dyDescent="0.2">
      <c r="A93" s="1"/>
      <c r="S93" s="39"/>
    </row>
    <row r="94" spans="1:19" ht="16.5" customHeight="1" x14ac:dyDescent="0.2">
      <c r="A94" s="1"/>
      <c r="S94" s="39"/>
    </row>
    <row r="95" spans="1:19" ht="15" x14ac:dyDescent="0.2">
      <c r="A95" s="1"/>
      <c r="S95" s="39"/>
    </row>
    <row r="96" spans="1:19" x14ac:dyDescent="0.2">
      <c r="A96" s="1"/>
    </row>
    <row r="97" spans="1:19" x14ac:dyDescent="0.2">
      <c r="A97" s="1"/>
    </row>
    <row r="99" spans="1:19" ht="15" x14ac:dyDescent="0.2">
      <c r="S99" s="39"/>
    </row>
    <row r="102" spans="1:19" ht="25.5" customHeight="1" x14ac:dyDescent="0.2"/>
    <row r="109" spans="1:19" x14ac:dyDescent="0.2">
      <c r="A109" s="1"/>
    </row>
    <row r="115" spans="1:1" x14ac:dyDescent="0.2">
      <c r="A115" s="1"/>
    </row>
    <row r="116" spans="1:1" x14ac:dyDescent="0.2">
      <c r="A116" s="1"/>
    </row>
    <row r="117" spans="1:1" x14ac:dyDescent="0.2">
      <c r="A117" s="1"/>
    </row>
    <row r="118" spans="1:1" x14ac:dyDescent="0.2">
      <c r="A118" s="1"/>
    </row>
    <row r="119" spans="1:1" x14ac:dyDescent="0.2">
      <c r="A119" s="1"/>
    </row>
    <row r="120" spans="1:1" x14ac:dyDescent="0.2">
      <c r="A120" s="1"/>
    </row>
    <row r="121" spans="1:1" x14ac:dyDescent="0.2">
      <c r="A121" s="1"/>
    </row>
    <row r="122" spans="1:1" x14ac:dyDescent="0.2">
      <c r="A122" s="1"/>
    </row>
  </sheetData>
  <sheetProtection algorithmName="SHA-512" hashValue="XARlTkmIkdQINt+KHDDCji2H4JWSNXwO7vohh4tfrKx7WffeuWahtqE1QQG+hVpMllivULdP4qmCxPy1R/SY6w==" saltValue="ERo17RCetONwLEiVyI8DKg==" spinCount="100000" sheet="1" objects="1" scenarios="1"/>
  <mergeCells count="1">
    <mergeCell ref="A1:G2"/>
  </mergeCells>
  <phoneticPr fontId="0" type="noConversion"/>
  <pageMargins left="0.19685039370078741" right="0.19685039370078741" top="0.19685039370078741" bottom="0" header="0.51181102362204722" footer="0.39370078740157483"/>
  <pageSetup paperSize="9" scale="9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0FC12-B8C6-45E1-A250-FEC91F866774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B2B9C-5877-43DF-8E06-3AAA42213AF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defaultRowHeight="12.75" x14ac:dyDescent="0.2"/>
  <sheetData>
    <row r="1" spans="1:5" x14ac:dyDescent="0.2">
      <c r="A1" s="3"/>
      <c r="B1" s="3" t="s">
        <v>12</v>
      </c>
      <c r="C1" s="3" t="s">
        <v>8</v>
      </c>
      <c r="D1" s="3" t="s">
        <v>10</v>
      </c>
      <c r="E1" s="3" t="s">
        <v>13</v>
      </c>
    </row>
    <row r="2" spans="1:5" x14ac:dyDescent="0.2">
      <c r="A2" s="3">
        <v>1723</v>
      </c>
      <c r="B2" s="3" t="s">
        <v>14</v>
      </c>
      <c r="C2" s="3" t="s">
        <v>8</v>
      </c>
      <c r="D2" s="3" t="s">
        <v>11</v>
      </c>
      <c r="E2" s="3" t="s">
        <v>15</v>
      </c>
    </row>
    <row r="3" spans="1:5" ht="14.25" x14ac:dyDescent="0.2">
      <c r="A3" s="1"/>
      <c r="B3" s="1"/>
      <c r="C3" s="1"/>
      <c r="D3" s="1"/>
      <c r="E3" s="1"/>
    </row>
    <row r="4" spans="1:5" x14ac:dyDescent="0.2">
      <c r="A4" s="3"/>
      <c r="B4" s="3" t="s">
        <v>16</v>
      </c>
      <c r="C4" s="3" t="s">
        <v>7</v>
      </c>
      <c r="D4" s="3" t="s">
        <v>17</v>
      </c>
      <c r="E4" s="3" t="s">
        <v>18</v>
      </c>
    </row>
    <row r="5" spans="1:5" ht="14.25" x14ac:dyDescent="0.2">
      <c r="A5" s="3"/>
      <c r="B5" s="1"/>
      <c r="C5" s="1"/>
      <c r="D5" s="1"/>
      <c r="E5" s="1"/>
    </row>
    <row r="6" spans="1:5" x14ac:dyDescent="0.2">
      <c r="A6" s="3"/>
      <c r="B6" s="3" t="s">
        <v>19</v>
      </c>
      <c r="C6" s="3" t="s">
        <v>8</v>
      </c>
      <c r="D6" s="3" t="s">
        <v>17</v>
      </c>
      <c r="E6" s="3" t="s">
        <v>20</v>
      </c>
    </row>
    <row r="7" spans="1:5" x14ac:dyDescent="0.2">
      <c r="A7" s="3"/>
      <c r="B7" s="3" t="s">
        <v>21</v>
      </c>
      <c r="C7" s="3" t="s">
        <v>8</v>
      </c>
      <c r="D7" s="3" t="s">
        <v>17</v>
      </c>
      <c r="E7" s="3" t="s">
        <v>22</v>
      </c>
    </row>
    <row r="8" spans="1:5" ht="14.25" x14ac:dyDescent="0.2">
      <c r="A8" s="1"/>
      <c r="B8" s="1"/>
      <c r="C8" s="1"/>
      <c r="D8" s="1"/>
      <c r="E8" s="1"/>
    </row>
    <row r="9" spans="1:5" ht="14.25" x14ac:dyDescent="0.2">
      <c r="A9" s="1"/>
      <c r="B9" s="1"/>
      <c r="C9" s="1"/>
      <c r="D9" s="1"/>
      <c r="E9" s="1"/>
    </row>
    <row r="10" spans="1:5" x14ac:dyDescent="0.2">
      <c r="A10" s="3"/>
      <c r="B10" s="3" t="s">
        <v>23</v>
      </c>
      <c r="C10" s="3" t="s">
        <v>8</v>
      </c>
      <c r="D10" s="3" t="s">
        <v>9</v>
      </c>
      <c r="E10" s="3" t="s">
        <v>24</v>
      </c>
    </row>
    <row r="11" spans="1:5" ht="14.25" x14ac:dyDescent="0.2">
      <c r="A11" s="3"/>
      <c r="B11" s="1"/>
      <c r="C11" s="1"/>
      <c r="D11" s="1"/>
      <c r="E11" s="1"/>
    </row>
    <row r="12" spans="1:5" ht="14.25" x14ac:dyDescent="0.2">
      <c r="A12" s="1"/>
      <c r="B12" s="1"/>
      <c r="C12" s="1"/>
      <c r="D12" s="1"/>
      <c r="E12" s="1"/>
    </row>
    <row r="13" spans="1:5" ht="14.25" x14ac:dyDescent="0.2">
      <c r="A13" s="3"/>
      <c r="B13" s="1"/>
      <c r="C13" s="1"/>
      <c r="D13" s="1"/>
      <c r="E13" s="1"/>
    </row>
    <row r="14" spans="1:5" ht="14.25" x14ac:dyDescent="0.2">
      <c r="A14" s="3"/>
      <c r="B14" s="1"/>
      <c r="C14" s="1"/>
      <c r="D14" s="1"/>
      <c r="E14" s="1"/>
    </row>
    <row r="15" spans="1:5" ht="14.25" x14ac:dyDescent="0.2">
      <c r="A15" s="1"/>
      <c r="B15" s="1"/>
      <c r="C15" s="1"/>
      <c r="D15" s="1"/>
      <c r="E15" s="1"/>
    </row>
    <row r="16" spans="1:5" ht="14.25" x14ac:dyDescent="0.2">
      <c r="A16" s="1"/>
      <c r="B16" s="1"/>
      <c r="C16" s="1"/>
      <c r="D16" s="1"/>
      <c r="E16" s="1"/>
    </row>
    <row r="17" spans="1:5" x14ac:dyDescent="0.2">
      <c r="A17" s="6"/>
      <c r="B17" s="7"/>
      <c r="C17" s="3"/>
      <c r="D17" s="3"/>
      <c r="E17" s="5"/>
    </row>
    <row r="18" spans="1:5" ht="14.25" x14ac:dyDescent="0.2">
      <c r="A18" s="1"/>
      <c r="B18" s="1"/>
      <c r="C18" s="1"/>
      <c r="D18" s="1"/>
      <c r="E18" s="1"/>
    </row>
    <row r="19" spans="1:5" ht="14.25" x14ac:dyDescent="0.2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Blad1</vt:lpstr>
      <vt:lpstr>Blad5</vt:lpstr>
      <vt:lpstr>Blad4</vt:lpstr>
      <vt:lpstr>Blad2</vt:lpstr>
      <vt:lpstr>Blad3</vt:lpstr>
      <vt:lpstr>Blad1!Afdrukbereik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Ties van Gog</cp:lastModifiedBy>
  <cp:revision/>
  <cp:lastPrinted>2026-02-19T16:37:31Z</cp:lastPrinted>
  <dcterms:created xsi:type="dcterms:W3CDTF">2001-12-24T09:07:19Z</dcterms:created>
  <dcterms:modified xsi:type="dcterms:W3CDTF">2026-02-19T16:41:19Z</dcterms:modified>
</cp:coreProperties>
</file>