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5-2026\"/>
    </mc:Choice>
  </mc:AlternateContent>
  <xr:revisionPtr revIDLastSave="0" documentId="13_ncr:1_{92D3F2F5-689A-44D4-BCFA-9B6DCC5C65DE}" xr6:coauthVersionLast="47" xr6:coauthVersionMax="47" xr10:uidLastSave="{00000000-0000-0000-0000-000000000000}"/>
  <bookViews>
    <workbookView xWindow="-120" yWindow="-120" windowWidth="21840" windowHeight="1302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F9" i="1" l="1"/>
  <c r="F10" i="1" l="1"/>
  <c r="F11" i="1" s="1"/>
  <c r="F12" i="1" s="1"/>
  <c r="F13" i="1" l="1"/>
  <c r="G9" i="1" s="1"/>
  <c r="G10" i="1" s="1"/>
  <c r="G11" i="1" s="1"/>
  <c r="G12" i="1" s="1"/>
  <c r="G13" i="1" s="1"/>
  <c r="F14" i="1" l="1"/>
  <c r="F15" i="1" l="1"/>
  <c r="F16" i="1" s="1"/>
  <c r="F17" i="1" l="1"/>
  <c r="F18" i="1" s="1"/>
  <c r="F19" i="1" l="1"/>
  <c r="F20" i="1" s="1"/>
  <c r="G15" i="1" s="1"/>
  <c r="G16" i="1" s="1"/>
  <c r="G17" i="1" s="1"/>
  <c r="G18" i="1" s="1"/>
  <c r="G19" i="1" s="1"/>
  <c r="G20" i="1" s="1"/>
  <c r="F21" i="1" s="1"/>
  <c r="F22" i="1" s="1"/>
  <c r="F23" i="1" s="1"/>
  <c r="F24" i="1" s="1"/>
  <c r="F25" i="1" s="1"/>
  <c r="F26" i="1" s="1"/>
  <c r="F27" i="1" s="1"/>
  <c r="F28" i="1" s="1"/>
  <c r="G22" i="1" l="1"/>
  <c r="G23" i="1" s="1"/>
  <c r="G24" i="1" s="1"/>
  <c r="G25" i="1" s="1"/>
  <c r="G26" i="1" s="1"/>
  <c r="G27" i="1" s="1"/>
  <c r="G28" i="1" s="1"/>
  <c r="F29" i="1" s="1"/>
  <c r="F30" i="1" s="1"/>
  <c r="F31" i="1" s="1"/>
  <c r="F32" i="1" s="1"/>
  <c r="F33" i="1" s="1"/>
  <c r="F34" i="1" l="1"/>
  <c r="F35" i="1" l="1"/>
  <c r="F36" i="1" s="1"/>
  <c r="G30" i="1" s="1"/>
  <c r="G31" i="1" s="1"/>
  <c r="G32" i="1" s="1"/>
  <c r="G33" i="1" s="1"/>
  <c r="G34" i="1" s="1"/>
  <c r="G35" i="1" l="1"/>
  <c r="G36" i="1" s="1"/>
  <c r="F37" i="1" s="1"/>
  <c r="F38" i="1" s="1"/>
  <c r="F39" i="1" s="1"/>
  <c r="F40" i="1" s="1"/>
  <c r="F41" i="1" s="1"/>
  <c r="F42" i="1" s="1"/>
  <c r="F43" i="1" s="1"/>
  <c r="F44" i="1" s="1"/>
  <c r="G38" i="1" s="1"/>
  <c r="G39" i="1" s="1"/>
  <c r="G40" i="1" s="1"/>
  <c r="G41" i="1" s="1"/>
  <c r="G42" i="1" s="1"/>
  <c r="G43" i="1" s="1"/>
  <c r="G44" i="1" s="1"/>
  <c r="F45" i="1" s="1"/>
  <c r="F46" i="1" s="1"/>
  <c r="F48" i="1" s="1"/>
  <c r="F49" i="1" s="1"/>
  <c r="F47" i="1" l="1"/>
  <c r="F50" i="1" s="1"/>
  <c r="F51" i="1" s="1"/>
  <c r="G46" i="1" s="1"/>
  <c r="G47" i="1" s="1"/>
  <c r="G48" i="1" s="1"/>
  <c r="G49" i="1" s="1"/>
  <c r="G50" i="1" s="1"/>
  <c r="G51" i="1" s="1"/>
  <c r="F53" i="1" s="1"/>
</calcChain>
</file>

<file path=xl/sharedStrings.xml><?xml version="1.0" encoding="utf-8"?>
<sst xmlns="http://schemas.openxmlformats.org/spreadsheetml/2006/main" count="191" uniqueCount="141">
  <si>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</si>
  <si>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</si>
  <si>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</si>
  <si>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</si>
  <si>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</si>
  <si>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</si>
  <si>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</si>
  <si>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</si>
  <si>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</si>
  <si>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</si>
  <si>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Wagenberg</t>
  </si>
  <si>
    <t>1PO</t>
  </si>
  <si>
    <t>2PO</t>
  </si>
  <si>
    <t>1PA</t>
  </si>
  <si>
    <t>Reguliere wedstrijd</t>
  </si>
  <si>
    <t>Veldhoven</t>
  </si>
  <si>
    <t xml:space="preserve">Frank Houben </t>
  </si>
  <si>
    <t>Mol ( B. )</t>
  </si>
  <si>
    <t>Ilse Kuenen</t>
  </si>
  <si>
    <t>Baukje</t>
  </si>
  <si>
    <t>Milou Vangelooven</t>
  </si>
  <si>
    <t>Terheijden</t>
  </si>
  <si>
    <t>2PA</t>
  </si>
  <si>
    <t>Annemarie Kuenen</t>
  </si>
  <si>
    <t>Hanneke &amp; Moto Moto</t>
  </si>
  <si>
    <t>Lode Reynders</t>
  </si>
  <si>
    <t>Kees Vorstenbosch</t>
  </si>
  <si>
    <t>Aanvang wedstrijd en parcours verkennen tot:</t>
  </si>
  <si>
    <t>Pauze    &amp;    Parcours verkennen  +/- 30 min.     &amp;     Slepen .</t>
  </si>
  <si>
    <t>Karel Geentjens</t>
  </si>
  <si>
    <t>Tymke4</t>
  </si>
  <si>
    <t>16.00</t>
  </si>
  <si>
    <t>Minke Schouten</t>
  </si>
  <si>
    <t>Cayenne &amp; Danouh</t>
  </si>
  <si>
    <t>Emma</t>
  </si>
  <si>
    <t>Ivo Swinkels</t>
  </si>
  <si>
    <t>Casanova &amp; Chameur</t>
  </si>
  <si>
    <t>111.</t>
  </si>
  <si>
    <t>Tilburg</t>
  </si>
  <si>
    <t>123.</t>
  </si>
  <si>
    <t>456.</t>
  </si>
  <si>
    <t>Vlimmeren ( B. )</t>
  </si>
  <si>
    <t>599B</t>
  </si>
  <si>
    <t>Herderen ( B. )</t>
  </si>
  <si>
    <t>Houthalen ( B. )</t>
  </si>
  <si>
    <r>
      <t xml:space="preserve">Cloé      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trekpaard)</t>
    </r>
  </si>
  <si>
    <t>4PA</t>
  </si>
  <si>
    <t>Bruno Taverniers</t>
  </si>
  <si>
    <t>Zandvliet ( B. )</t>
  </si>
  <si>
    <t>Fellow &amp; Guiness</t>
  </si>
  <si>
    <t>Michigan &amp; Nandro</t>
  </si>
  <si>
    <t>Kokkie &amp; Peppi</t>
  </si>
  <si>
    <t>Bilzen-Hoeselt ( B. )</t>
  </si>
  <si>
    <t>Stijn Louwies</t>
  </si>
  <si>
    <t>234.</t>
  </si>
  <si>
    <t>Dimitri Verstraeten</t>
  </si>
  <si>
    <t>Arendonk ( B. )</t>
  </si>
  <si>
    <t>Macho &amp; Pablo</t>
  </si>
  <si>
    <t>Harrie van Hoof</t>
  </si>
  <si>
    <t>Eersel</t>
  </si>
  <si>
    <t>Ken &amp; Pim</t>
  </si>
  <si>
    <t>1.</t>
  </si>
  <si>
    <t>Teun Vorstenbosch</t>
  </si>
  <si>
    <t>Binkie</t>
  </si>
  <si>
    <t>2.</t>
  </si>
  <si>
    <t>Jaylin van Dijk</t>
  </si>
  <si>
    <t>Soerendonk</t>
  </si>
  <si>
    <t>Brownie</t>
  </si>
  <si>
    <t>6.</t>
  </si>
  <si>
    <t xml:space="preserve">Suus Bonnema </t>
  </si>
  <si>
    <t>Oirsbeek</t>
  </si>
  <si>
    <t>3.</t>
  </si>
  <si>
    <t>Teuntje</t>
  </si>
  <si>
    <t>9.</t>
  </si>
  <si>
    <t>Helena Lamers</t>
  </si>
  <si>
    <t>Budel Schoot</t>
  </si>
  <si>
    <t>diego &amp; Puck</t>
  </si>
  <si>
    <t xml:space="preserve">Jeugd </t>
  </si>
  <si>
    <t>8.</t>
  </si>
  <si>
    <t xml:space="preserve">Ilse Looijmans   </t>
  </si>
  <si>
    <t>Lommel ( B. )</t>
  </si>
  <si>
    <t>Jacco</t>
  </si>
  <si>
    <t>7.</t>
  </si>
  <si>
    <t>Puk Vorstenbosch</t>
  </si>
  <si>
    <t>Blackey</t>
  </si>
  <si>
    <t>Hannelore Houben</t>
  </si>
  <si>
    <t>5.</t>
  </si>
  <si>
    <t>Farah Lemmens</t>
  </si>
  <si>
    <t>MeenselKiezegem(B.)</t>
  </si>
  <si>
    <t>Daantje</t>
  </si>
  <si>
    <t>Liesje</t>
  </si>
  <si>
    <t>135.</t>
  </si>
  <si>
    <t>Herdereen ( B. )</t>
  </si>
  <si>
    <t xml:space="preserve">Bib   </t>
  </si>
  <si>
    <t>166.</t>
  </si>
  <si>
    <t>Tim Steijvers</t>
  </si>
  <si>
    <t>Panningen</t>
  </si>
  <si>
    <t>Bo &amp; Tess</t>
  </si>
  <si>
    <t>133.</t>
  </si>
  <si>
    <t>Carl Goossens</t>
  </si>
  <si>
    <t>Gilze</t>
  </si>
  <si>
    <t>Jack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</si>
  <si>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</t>
    </r>
    <r>
      <rPr>
        <b/>
        <sz val="14"/>
        <color rgb="FF996633"/>
        <rFont val="Calibri"/>
        <family val="2"/>
        <scheme val="minor"/>
      </rPr>
      <t xml:space="preserve">E.G.M. -- IMC  2025 / 2026. </t>
    </r>
    <r>
      <rPr>
        <b/>
        <sz val="14"/>
        <rFont val="Calibri"/>
        <family val="2"/>
        <scheme val="minor"/>
      </rPr>
      <t xml:space="preserve">              Zater</t>
    </r>
    <r>
      <rPr>
        <b/>
        <sz val="14"/>
        <color rgb="FF002060"/>
        <rFont val="Calibri"/>
        <family val="2"/>
        <scheme val="minor"/>
      </rPr>
      <t>dag 21 februari 2026.</t>
    </r>
  </si>
  <si>
    <t>Tess Mertens</t>
  </si>
  <si>
    <t>Hanneke &amp; Janneke</t>
  </si>
  <si>
    <t>Carlijn Kuenen ( J. )</t>
  </si>
  <si>
    <t>Bubba's Gonna Be Vip </t>
  </si>
  <si>
    <t>Retie ( B. )</t>
  </si>
  <si>
    <t>Jennifer de Graaf</t>
  </si>
  <si>
    <t>765.</t>
  </si>
  <si>
    <t>Brigitte Janssen</t>
  </si>
  <si>
    <t>Olliver</t>
  </si>
  <si>
    <t>Ger Verstegen</t>
  </si>
  <si>
    <t>Roermond</t>
  </si>
  <si>
    <t>Calypso &amp; Kelsey</t>
  </si>
  <si>
    <r>
      <t xml:space="preserve">Boefje   </t>
    </r>
    <r>
      <rPr>
        <i/>
        <sz val="11"/>
        <color theme="1"/>
        <rFont val="Arial"/>
        <family val="2"/>
      </rPr>
      <t xml:space="preserve"> (trekpaard)</t>
    </r>
  </si>
  <si>
    <t>Kelly</t>
  </si>
  <si>
    <t>Zita</t>
  </si>
  <si>
    <t>Vini</t>
  </si>
  <si>
    <t>Perry Hendriks</t>
  </si>
  <si>
    <t>Gastel</t>
  </si>
  <si>
    <t>Niek Woma</t>
  </si>
  <si>
    <t>Fleur Vorstenbosch</t>
  </si>
  <si>
    <t>Yacintha v.d.Wittehoeve</t>
  </si>
  <si>
    <t>Saskia Koppenol</t>
  </si>
  <si>
    <t>Dessel ( B. )</t>
  </si>
  <si>
    <t>Amy</t>
  </si>
  <si>
    <t>Molly</t>
  </si>
  <si>
    <t>10A.</t>
  </si>
  <si>
    <t>10.</t>
  </si>
  <si>
    <t>Amy Michielsen</t>
  </si>
  <si>
    <t>Flair</t>
  </si>
  <si>
    <t>Prijsuitreiking Jeugd aangespannen.</t>
  </si>
  <si>
    <t>Ragazzi v.d. Kwaplas</t>
  </si>
  <si>
    <t>Jacqueline Bierens</t>
  </si>
  <si>
    <t>Oirsch0t</t>
  </si>
  <si>
    <t>Kwinten</t>
  </si>
  <si>
    <t>444.</t>
  </si>
  <si>
    <t>Jan van Tien</t>
  </si>
  <si>
    <t>Nuenen</t>
  </si>
  <si>
    <t>Corke &amp; Jantje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</si>
</sst>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rgb="FF996633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i/>
      <sz val="11"/>
      <color theme="1"/>
      <name val="Arial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1.5"/>
      <color theme="1"/>
      <name val="Arial"/>
      <family val="2"/>
    </font>
    <font>
      <i/>
      <sz val="11"/>
      <name val="Arial"/>
      <family val="2"/>
    </font>
    <font>
      <i/>
      <sz val="12"/>
      <color theme="1"/>
      <name val="Arial"/>
      <family val="2"/>
    </font>
    <font>
      <b/>
      <i/>
      <sz val="14"/>
      <color rgb="FF002060"/>
      <name val="Arial"/>
      <family val="2"/>
    </font>
    <font>
      <i/>
      <sz val="12"/>
      <name val="Arial"/>
      <family val="2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12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3" borderId="0" xfId="0" applyFill="1"/>
    <xf numFmtId="0" fontId="9" fillId="0" borderId="0" xfId="0" applyFont="1"/>
    <xf numFmtId="0" fontId="12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40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13" fillId="2" borderId="4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left" vertical="center"/>
    </xf>
    <xf numFmtId="0" fontId="9" fillId="0" borderId="29" xfId="0" applyFont="1" applyBorder="1"/>
    <xf numFmtId="0" fontId="9" fillId="0" borderId="21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9" fillId="0" borderId="21" xfId="0" applyFont="1" applyBorder="1"/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right" vertical="center"/>
    </xf>
    <xf numFmtId="0" fontId="10" fillId="0" borderId="47" xfId="0" applyFont="1" applyBorder="1"/>
    <xf numFmtId="0" fontId="10" fillId="0" borderId="48" xfId="0" applyFont="1" applyBorder="1"/>
    <xf numFmtId="0" fontId="10" fillId="0" borderId="47" xfId="0" applyFont="1" applyBorder="1" applyAlignment="1">
      <alignment horizontal="center" vertical="center"/>
    </xf>
    <xf numFmtId="164" fontId="17" fillId="2" borderId="15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31" xfId="0" applyNumberFormat="1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0" fontId="9" fillId="5" borderId="28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2" fillId="5" borderId="22" xfId="0" applyFont="1" applyFill="1" applyBorder="1"/>
    <xf numFmtId="0" fontId="14" fillId="5" borderId="22" xfId="0" applyFont="1" applyFill="1" applyBorder="1"/>
    <xf numFmtId="164" fontId="16" fillId="3" borderId="31" xfId="0" applyNumberFormat="1" applyFont="1" applyFill="1" applyBorder="1" applyAlignment="1">
      <alignment horizontal="center" vertical="center"/>
    </xf>
    <xf numFmtId="164" fontId="16" fillId="3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5" borderId="23" xfId="0" applyFont="1" applyFill="1" applyBorder="1"/>
    <xf numFmtId="0" fontId="9" fillId="0" borderId="47" xfId="0" applyFont="1" applyBorder="1"/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/>
    <xf numFmtId="0" fontId="18" fillId="0" borderId="21" xfId="0" applyFont="1" applyBorder="1"/>
    <xf numFmtId="0" fontId="5" fillId="3" borderId="22" xfId="0" applyFont="1" applyFill="1" applyBorder="1" applyAlignment="1">
      <alignment horizontal="right" vertical="center"/>
    </xf>
    <xf numFmtId="164" fontId="16" fillId="2" borderId="15" xfId="0" applyNumberFormat="1" applyFont="1" applyFill="1" applyBorder="1" applyAlignment="1">
      <alignment horizontal="center" vertical="center"/>
    </xf>
    <xf numFmtId="0" fontId="9" fillId="0" borderId="27" xfId="0" applyFont="1" applyBorder="1"/>
    <xf numFmtId="0" fontId="18" fillId="0" borderId="18" xfId="0" applyFont="1" applyBorder="1" applyAlignment="1">
      <alignment horizontal="left" vertical="center"/>
    </xf>
    <xf numFmtId="0" fontId="9" fillId="0" borderId="49" xfId="0" applyFont="1" applyBorder="1"/>
    <xf numFmtId="0" fontId="9" fillId="0" borderId="50" xfId="0" applyFont="1" applyBorder="1"/>
    <xf numFmtId="0" fontId="9" fillId="0" borderId="36" xfId="0" applyFont="1" applyBorder="1"/>
    <xf numFmtId="0" fontId="10" fillId="5" borderId="23" xfId="0" applyFont="1" applyFill="1" applyBorder="1" applyAlignment="1">
      <alignment horizontal="right" vertical="center"/>
    </xf>
    <xf numFmtId="164" fontId="16" fillId="0" borderId="51" xfId="0" applyNumberFormat="1" applyFont="1" applyBorder="1" applyAlignment="1">
      <alignment horizontal="center" vertical="center"/>
    </xf>
    <xf numFmtId="164" fontId="16" fillId="0" borderId="52" xfId="0" applyNumberFormat="1" applyFont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center" vertical="center"/>
    </xf>
    <xf numFmtId="164" fontId="16" fillId="2" borderId="4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6" fillId="2" borderId="20" xfId="0" applyNumberFormat="1" applyFont="1" applyFill="1" applyBorder="1" applyAlignment="1">
      <alignment horizontal="center" vertical="center"/>
    </xf>
    <xf numFmtId="164" fontId="16" fillId="2" borderId="37" xfId="0" applyNumberFormat="1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right" vertical="center"/>
    </xf>
    <xf numFmtId="0" fontId="20" fillId="5" borderId="53" xfId="0" applyFont="1" applyFill="1" applyBorder="1" applyAlignment="1">
      <alignment horizontal="right" vertical="center"/>
    </xf>
    <xf numFmtId="0" fontId="20" fillId="3" borderId="54" xfId="0" applyFont="1" applyFill="1" applyBorder="1" applyAlignment="1">
      <alignment horizontal="left" vertical="top"/>
    </xf>
    <xf numFmtId="0" fontId="20" fillId="0" borderId="54" xfId="0" applyFont="1" applyBorder="1" applyAlignment="1">
      <alignment horizontal="center" vertical="top"/>
    </xf>
    <xf numFmtId="0" fontId="20" fillId="0" borderId="54" xfId="0" applyFont="1" applyBorder="1" applyAlignment="1">
      <alignment horizontal="left" vertical="top"/>
    </xf>
    <xf numFmtId="0" fontId="20" fillId="0" borderId="55" xfId="0" applyFont="1" applyBorder="1" applyAlignment="1">
      <alignment horizontal="left" vertical="top"/>
    </xf>
    <xf numFmtId="0" fontId="20" fillId="5" borderId="17" xfId="0" applyFont="1" applyFill="1" applyBorder="1" applyAlignment="1">
      <alignment horizontal="right" vertical="center"/>
    </xf>
    <xf numFmtId="0" fontId="20" fillId="3" borderId="18" xfId="0" applyFont="1" applyFill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left" vertical="center"/>
    </xf>
    <xf numFmtId="0" fontId="20" fillId="3" borderId="54" xfId="0" applyFont="1" applyFill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20" fillId="3" borderId="18" xfId="0" applyFont="1" applyFill="1" applyBorder="1" applyAlignment="1">
      <alignment horizontal="left" vertical="top"/>
    </xf>
    <xf numFmtId="0" fontId="20" fillId="0" borderId="18" xfId="0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47" xfId="0" applyFont="1" applyBorder="1"/>
    <xf numFmtId="0" fontId="20" fillId="0" borderId="47" xfId="0" applyFont="1" applyBorder="1" applyAlignment="1">
      <alignment horizontal="center"/>
    </xf>
    <xf numFmtId="0" fontId="20" fillId="0" borderId="48" xfId="0" applyFont="1" applyBorder="1"/>
    <xf numFmtId="0" fontId="20" fillId="3" borderId="21" xfId="0" applyFont="1" applyFill="1" applyBorder="1" applyAlignment="1">
      <alignment vertical="center"/>
    </xf>
    <xf numFmtId="0" fontId="15" fillId="0" borderId="47" xfId="0" applyFont="1" applyBorder="1"/>
    <xf numFmtId="0" fontId="10" fillId="3" borderId="17" xfId="0" applyFont="1" applyFill="1" applyBorder="1" applyAlignment="1">
      <alignment horizontal="right"/>
    </xf>
    <xf numFmtId="0" fontId="10" fillId="3" borderId="18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21" xfId="0" applyFont="1" applyFill="1" applyBorder="1"/>
    <xf numFmtId="0" fontId="10" fillId="3" borderId="17" xfId="0" applyFont="1" applyFill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164" fontId="10" fillId="3" borderId="37" xfId="0" applyNumberFormat="1" applyFont="1" applyFill="1" applyBorder="1" applyAlignment="1">
      <alignment horizontal="center" vertical="center"/>
    </xf>
    <xf numFmtId="164" fontId="10" fillId="0" borderId="56" xfId="0" applyNumberFormat="1" applyFont="1" applyBorder="1" applyAlignment="1">
      <alignment horizontal="center" vertical="center"/>
    </xf>
    <xf numFmtId="0" fontId="2" fillId="4" borderId="22" xfId="0" applyFont="1" applyFill="1" applyBorder="1"/>
    <xf numFmtId="49" fontId="21" fillId="4" borderId="13" xfId="0" applyNumberFormat="1" applyFont="1" applyFill="1" applyBorder="1" applyAlignment="1">
      <alignment horizontal="left" vertical="center"/>
    </xf>
    <xf numFmtId="0" fontId="2" fillId="4" borderId="13" xfId="0" applyFont="1" applyFill="1" applyBorder="1"/>
    <xf numFmtId="0" fontId="2" fillId="4" borderId="14" xfId="0" applyFont="1" applyFill="1" applyBorder="1"/>
    <xf numFmtId="0" fontId="7" fillId="2" borderId="57" xfId="0" applyFont="1" applyFill="1" applyBorder="1" applyAlignment="1">
      <alignment vertical="center"/>
    </xf>
    <xf numFmtId="0" fontId="20" fillId="5" borderId="27" xfId="0" applyFont="1" applyFill="1" applyBorder="1" applyAlignment="1">
      <alignment horizontal="right"/>
    </xf>
    <xf numFmtId="0" fontId="20" fillId="0" borderId="34" xfId="0" applyFont="1" applyBorder="1" applyAlignment="1">
      <alignment horizontal="left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left"/>
    </xf>
    <xf numFmtId="0" fontId="20" fillId="3" borderId="47" xfId="0" applyFont="1" applyFill="1" applyBorder="1" applyAlignment="1">
      <alignment horizontal="left" vertical="top"/>
    </xf>
    <xf numFmtId="0" fontId="20" fillId="0" borderId="47" xfId="0" applyFont="1" applyBorder="1" applyAlignment="1">
      <alignment horizontal="center" vertical="top"/>
    </xf>
    <xf numFmtId="0" fontId="20" fillId="0" borderId="47" xfId="0" applyFont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2" fillId="0" borderId="17" xfId="0" applyFont="1" applyBorder="1"/>
    <xf numFmtId="0" fontId="22" fillId="0" borderId="18" xfId="0" applyFont="1" applyBorder="1"/>
    <xf numFmtId="0" fontId="22" fillId="0" borderId="18" xfId="0" applyFont="1" applyBorder="1" applyAlignment="1">
      <alignment horizontal="center"/>
    </xf>
    <xf numFmtId="0" fontId="22" fillId="0" borderId="21" xfId="0" applyFont="1" applyBorder="1"/>
    <xf numFmtId="0" fontId="9" fillId="0" borderId="17" xfId="0" applyFont="1" applyBorder="1" applyAlignment="1">
      <alignment horizontal="right" vertical="center"/>
    </xf>
    <xf numFmtId="0" fontId="9" fillId="0" borderId="30" xfId="0" applyFont="1" applyBorder="1" applyAlignment="1">
      <alignment horizontal="left" vertical="center"/>
    </xf>
    <xf numFmtId="0" fontId="10" fillId="3" borderId="18" xfId="0" applyFont="1" applyFill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0" fillId="0" borderId="18" xfId="0" applyFont="1" applyBorder="1"/>
    <xf numFmtId="0" fontId="20" fillId="0" borderId="18" xfId="0" applyFont="1" applyBorder="1" applyAlignment="1">
      <alignment horizontal="center"/>
    </xf>
    <xf numFmtId="0" fontId="20" fillId="0" borderId="21" xfId="0" applyFont="1" applyBorder="1"/>
    <xf numFmtId="0" fontId="20" fillId="0" borderId="18" xfId="0" applyFont="1" applyBorder="1" applyAlignment="1">
      <alignment horizontal="left" vertical="center"/>
    </xf>
    <xf numFmtId="0" fontId="15" fillId="0" borderId="55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8" xfId="0" applyFont="1" applyBorder="1"/>
    <xf numFmtId="0" fontId="10" fillId="0" borderId="21" xfId="0" applyFont="1" applyBorder="1"/>
    <xf numFmtId="0" fontId="9" fillId="0" borderId="30" xfId="0" applyFont="1" applyBorder="1"/>
    <xf numFmtId="0" fontId="9" fillId="0" borderId="29" xfId="0" applyFont="1" applyBorder="1" applyAlignment="1">
      <alignment horizontal="center"/>
    </xf>
    <xf numFmtId="0" fontId="9" fillId="0" borderId="28" xfId="0" applyFont="1" applyBorder="1" applyAlignment="1">
      <alignment horizontal="right"/>
    </xf>
    <xf numFmtId="0" fontId="9" fillId="0" borderId="28" xfId="0" applyFont="1" applyBorder="1" applyAlignment="1">
      <alignment horizontal="right" vertical="center"/>
    </xf>
    <xf numFmtId="49" fontId="3" fillId="6" borderId="13" xfId="0" applyNumberFormat="1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9" fillId="0" borderId="58" xfId="0" applyFont="1" applyBorder="1"/>
    <xf numFmtId="164" fontId="17" fillId="2" borderId="37" xfId="0" applyNumberFormat="1" applyFont="1" applyFill="1" applyBorder="1" applyAlignment="1">
      <alignment horizontal="center" vertical="center"/>
    </xf>
    <xf numFmtId="164" fontId="16" fillId="3" borderId="33" xfId="0" applyNumberFormat="1" applyFont="1" applyFill="1" applyBorder="1" applyAlignment="1">
      <alignment horizontal="center" vertical="center"/>
    </xf>
    <xf numFmtId="0" fontId="9" fillId="5" borderId="17" xfId="0" applyFont="1" applyFill="1" applyBorder="1"/>
    <xf numFmtId="0" fontId="9" fillId="3" borderId="18" xfId="0" applyFont="1" applyFill="1" applyBorder="1"/>
    <xf numFmtId="0" fontId="9" fillId="3" borderId="21" xfId="0" applyFont="1" applyFill="1" applyBorder="1"/>
    <xf numFmtId="0" fontId="9" fillId="0" borderId="4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3300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R56"/>
  <sheetViews>
    <sheetView tabSelected="1" zoomScale="85" zoomScaleNormal="85" workbookViewId="0">
      <selection activeCell="O37" sqref="O37:R64"/>
    </sheetView>
  </sheetViews>
  <sheetFormatPr defaultRowHeight="15" x14ac:dyDescent="0.25"/>
  <cols>
    <col min="1" max="1" width="7.85546875" customWidth="1"/>
    <col min="2" max="2" width="21.42578125" customWidth="1"/>
    <col min="3" max="3" width="7.28515625" customWidth="1"/>
    <col min="4" max="4" width="21.7109375" customWidth="1"/>
    <col min="5" max="5" width="24.140625" customWidth="1"/>
    <col min="6" max="6" width="8.28515625" customWidth="1"/>
    <col min="7" max="7" width="8" customWidth="1"/>
    <col min="8" max="8" width="4.7109375" customWidth="1"/>
    <col min="9" max="9" width="4.5703125" customWidth="1"/>
    <col min="10" max="10" width="7.28515625" customWidth="1"/>
    <col min="11" max="11" width="7.42578125" customWidth="1"/>
    <col min="12" max="12" width="19" customWidth="1"/>
    <col min="13" max="13" width="18" customWidth="1"/>
    <col min="16" max="16" width="20.7109375" customWidth="1"/>
  </cols>
  <sheetData>
    <row r="1" spans="1:16" ht="15.75" customHeight="1" thickTop="1" x14ac:dyDescent="0.25">
      <c r="A1" s="178" t="s">
        <v>102</v>
      </c>
      <c r="B1" s="179"/>
      <c r="C1" s="179"/>
      <c r="D1" s="179"/>
      <c r="E1" s="179"/>
      <c r="F1" s="179"/>
      <c r="G1" s="180"/>
      <c r="H1" s="1"/>
      <c r="O1" s="15"/>
      <c r="P1" s="15"/>
    </row>
    <row r="2" spans="1:16" ht="15.75" customHeight="1" thickBot="1" x14ac:dyDescent="0.3">
      <c r="A2" s="181"/>
      <c r="B2" s="182"/>
      <c r="C2" s="182"/>
      <c r="D2" s="182"/>
      <c r="E2" s="182"/>
      <c r="F2" s="182"/>
      <c r="G2" s="183"/>
      <c r="H2" s="1"/>
    </row>
    <row r="3" spans="1:16" ht="16.5" thickTop="1" x14ac:dyDescent="0.25">
      <c r="A3" s="8" t="s">
        <v>0</v>
      </c>
      <c r="B3" s="9" t="s">
        <v>1</v>
      </c>
      <c r="C3" s="16" t="s">
        <v>2</v>
      </c>
      <c r="D3" s="9" t="s">
        <v>3</v>
      </c>
      <c r="E3" s="10" t="s">
        <v>4</v>
      </c>
      <c r="F3" s="157" t="s">
        <v>5</v>
      </c>
      <c r="G3" s="155" t="s">
        <v>6</v>
      </c>
      <c r="H3" s="2"/>
    </row>
    <row r="4" spans="1:16" ht="16.5" thickBot="1" x14ac:dyDescent="0.3">
      <c r="A4" s="11"/>
      <c r="B4" s="12"/>
      <c r="C4" s="17" t="s">
        <v>7</v>
      </c>
      <c r="D4" s="12"/>
      <c r="E4" s="13" t="s">
        <v>8</v>
      </c>
      <c r="F4" s="158" t="s">
        <v>9</v>
      </c>
      <c r="G4" s="156" t="s">
        <v>9</v>
      </c>
      <c r="H4" s="1"/>
    </row>
    <row r="5" spans="1:16" ht="16.5" thickBot="1" x14ac:dyDescent="0.3">
      <c r="A5" s="18"/>
      <c r="B5" s="73"/>
      <c r="C5" s="73"/>
      <c r="D5" s="73"/>
      <c r="E5" s="73"/>
      <c r="F5" s="19"/>
      <c r="G5" s="20"/>
      <c r="H5" s="1"/>
      <c r="J5" s="15"/>
      <c r="O5" s="15"/>
      <c r="P5" s="15"/>
    </row>
    <row r="6" spans="1:16" ht="22.5" thickTop="1" thickBot="1" x14ac:dyDescent="0.3">
      <c r="A6" s="21"/>
      <c r="B6" s="22" t="s">
        <v>27</v>
      </c>
      <c r="C6" s="23"/>
      <c r="D6" s="23"/>
      <c r="E6" s="24"/>
      <c r="F6" s="54" t="s">
        <v>31</v>
      </c>
      <c r="G6" s="55"/>
      <c r="H6" s="1"/>
    </row>
    <row r="7" spans="1:16" ht="17.25" thickTop="1" thickBot="1" x14ac:dyDescent="0.3">
      <c r="A7" s="3"/>
      <c r="B7" s="131" t="s">
        <v>14</v>
      </c>
      <c r="C7" s="4"/>
      <c r="D7" s="25"/>
      <c r="E7" s="5"/>
      <c r="F7" s="56"/>
      <c r="G7" s="55"/>
      <c r="H7" s="1"/>
    </row>
    <row r="8" spans="1:16" ht="20.25" thickTop="1" thickBot="1" x14ac:dyDescent="0.3">
      <c r="A8" s="127"/>
      <c r="B8" s="128" t="s">
        <v>77</v>
      </c>
      <c r="C8" s="129"/>
      <c r="D8" s="129"/>
      <c r="E8" s="130"/>
      <c r="F8" s="125"/>
      <c r="G8" s="126"/>
      <c r="H8" s="1"/>
    </row>
    <row r="9" spans="1:16" ht="16.5" thickTop="1" x14ac:dyDescent="0.25">
      <c r="A9" s="102">
        <v>4</v>
      </c>
      <c r="B9" s="150" t="s">
        <v>85</v>
      </c>
      <c r="C9" s="151" t="s">
        <v>11</v>
      </c>
      <c r="D9" s="153" t="s">
        <v>44</v>
      </c>
      <c r="E9" s="152" t="s">
        <v>118</v>
      </c>
      <c r="F9" s="91">
        <f>TIME(16,0,0)</f>
        <v>0.66666666666666663</v>
      </c>
      <c r="G9" s="92">
        <f>F13+TIME(0,4,0)</f>
        <v>0.68055555555555547</v>
      </c>
      <c r="H9" s="1">
        <v>1</v>
      </c>
    </row>
    <row r="10" spans="1:16" ht="15.75" x14ac:dyDescent="0.25">
      <c r="A10" s="97" t="s">
        <v>61</v>
      </c>
      <c r="B10" s="98" t="s">
        <v>62</v>
      </c>
      <c r="C10" s="99" t="s">
        <v>11</v>
      </c>
      <c r="D10" s="100" t="s">
        <v>15</v>
      </c>
      <c r="E10" s="101" t="s">
        <v>63</v>
      </c>
      <c r="F10" s="57">
        <f>F9+TIME(0,4,0)</f>
        <v>0.6694444444444444</v>
      </c>
      <c r="G10" s="58">
        <f>G9+TIME(0,4,0)</f>
        <v>0.68333333333333324</v>
      </c>
      <c r="H10" s="1">
        <v>1</v>
      </c>
    </row>
    <row r="11" spans="1:16" ht="15.75" x14ac:dyDescent="0.25">
      <c r="A11" s="102" t="s">
        <v>64</v>
      </c>
      <c r="B11" s="103" t="s">
        <v>65</v>
      </c>
      <c r="C11" s="104" t="s">
        <v>11</v>
      </c>
      <c r="D11" s="105" t="s">
        <v>66</v>
      </c>
      <c r="E11" s="106" t="s">
        <v>67</v>
      </c>
      <c r="F11" s="57">
        <f t="shared" ref="F11:G11" si="0">F10+TIME(0,4,0)</f>
        <v>0.67222222222222217</v>
      </c>
      <c r="G11" s="58">
        <f t="shared" si="0"/>
        <v>0.68611111111111101</v>
      </c>
      <c r="H11" s="1">
        <v>1</v>
      </c>
    </row>
    <row r="12" spans="1:16" ht="15.75" customHeight="1" x14ac:dyDescent="0.25">
      <c r="A12" s="97" t="s">
        <v>68</v>
      </c>
      <c r="B12" s="107" t="s">
        <v>69</v>
      </c>
      <c r="C12" s="108" t="s">
        <v>11</v>
      </c>
      <c r="D12" s="109" t="s">
        <v>70</v>
      </c>
      <c r="E12" s="154" t="s">
        <v>123</v>
      </c>
      <c r="F12" s="60">
        <f>F11+TIME(0,4,0)</f>
        <v>0.67499999999999993</v>
      </c>
      <c r="G12" s="58">
        <f t="shared" ref="G12:G13" si="1">G11+TIME(0,4,0)</f>
        <v>0.68888888888888877</v>
      </c>
      <c r="H12" s="1">
        <v>1</v>
      </c>
    </row>
    <row r="13" spans="1:16" ht="16.5" thickBot="1" x14ac:dyDescent="0.3">
      <c r="A13" s="96" t="s">
        <v>71</v>
      </c>
      <c r="B13" s="136" t="s">
        <v>122</v>
      </c>
      <c r="C13" s="137" t="s">
        <v>11</v>
      </c>
      <c r="D13" s="138" t="s">
        <v>15</v>
      </c>
      <c r="E13" s="139" t="s">
        <v>72</v>
      </c>
      <c r="F13" s="57">
        <f>F12+TIME(0,4,0)</f>
        <v>0.6777777777777777</v>
      </c>
      <c r="G13" s="58">
        <f t="shared" si="1"/>
        <v>0.69166666666666654</v>
      </c>
      <c r="H13" s="1">
        <v>1</v>
      </c>
    </row>
    <row r="14" spans="1:16" ht="17.25" thickTop="1" thickBot="1" x14ac:dyDescent="0.3">
      <c r="A14" s="68"/>
      <c r="B14" s="26"/>
      <c r="C14" s="6"/>
      <c r="D14" s="7"/>
      <c r="E14" s="7"/>
      <c r="F14" s="82">
        <f>G13+TIME(0,6,0)</f>
        <v>0.69583333333333319</v>
      </c>
      <c r="G14" s="62"/>
      <c r="H14" s="1"/>
    </row>
    <row r="15" spans="1:16" ht="16.5" thickTop="1" x14ac:dyDescent="0.25">
      <c r="A15" s="96" t="s">
        <v>78</v>
      </c>
      <c r="B15" s="103" t="s">
        <v>79</v>
      </c>
      <c r="C15" s="104" t="s">
        <v>11</v>
      </c>
      <c r="D15" s="103" t="s">
        <v>80</v>
      </c>
      <c r="E15" s="117" t="s">
        <v>81</v>
      </c>
      <c r="F15" s="93">
        <f>G13+TIME(0,6,0)</f>
        <v>0.69583333333333319</v>
      </c>
      <c r="G15" s="94">
        <f>F20+TIME(0,4,0)</f>
        <v>0.7124999999999998</v>
      </c>
      <c r="H15" s="1">
        <v>1</v>
      </c>
    </row>
    <row r="16" spans="1:16" ht="15.75" x14ac:dyDescent="0.25">
      <c r="A16" s="96" t="s">
        <v>82</v>
      </c>
      <c r="B16" s="110" t="s">
        <v>83</v>
      </c>
      <c r="C16" s="111" t="s">
        <v>11</v>
      </c>
      <c r="D16" s="112" t="s">
        <v>15</v>
      </c>
      <c r="E16" s="113" t="s">
        <v>84</v>
      </c>
      <c r="F16" s="57">
        <f>F15+TIME(0,4,0)</f>
        <v>0.69861111111111096</v>
      </c>
      <c r="G16" s="58">
        <f t="shared" ref="G16:G19" si="2">G15+TIME(0,4,0)</f>
        <v>0.71527777777777757</v>
      </c>
      <c r="H16" s="1">
        <v>1</v>
      </c>
      <c r="O16" s="15"/>
      <c r="P16" s="15"/>
    </row>
    <row r="17" spans="1:16" ht="15.75" x14ac:dyDescent="0.25">
      <c r="A17" s="96" t="s">
        <v>86</v>
      </c>
      <c r="B17" s="114" t="s">
        <v>87</v>
      </c>
      <c r="C17" s="115" t="s">
        <v>11</v>
      </c>
      <c r="D17" s="118" t="s">
        <v>88</v>
      </c>
      <c r="E17" s="116" t="s">
        <v>89</v>
      </c>
      <c r="F17" s="57">
        <f>F16+TIME(0,4,0)</f>
        <v>0.70138888888888873</v>
      </c>
      <c r="G17" s="58">
        <f t="shared" si="2"/>
        <v>0.71805555555555534</v>
      </c>
      <c r="H17" s="1">
        <v>1</v>
      </c>
      <c r="K17" s="15"/>
      <c r="L17" s="15"/>
    </row>
    <row r="18" spans="1:16" ht="15.75" x14ac:dyDescent="0.25">
      <c r="A18" s="102" t="s">
        <v>73</v>
      </c>
      <c r="B18" s="114" t="s">
        <v>74</v>
      </c>
      <c r="C18" s="115" t="s">
        <v>12</v>
      </c>
      <c r="D18" s="114" t="s">
        <v>75</v>
      </c>
      <c r="E18" s="116" t="s">
        <v>76</v>
      </c>
      <c r="F18" s="57">
        <f>F17+TIME(0,4,0)</f>
        <v>0.7041666666666665</v>
      </c>
      <c r="G18" s="58">
        <f t="shared" si="2"/>
        <v>0.7208333333333331</v>
      </c>
      <c r="H18" s="1">
        <v>1</v>
      </c>
    </row>
    <row r="19" spans="1:16" ht="15.75" x14ac:dyDescent="0.25">
      <c r="A19" s="140">
        <v>462</v>
      </c>
      <c r="B19" s="141" t="s">
        <v>105</v>
      </c>
      <c r="C19" s="142" t="s">
        <v>12</v>
      </c>
      <c r="D19" s="141" t="s">
        <v>21</v>
      </c>
      <c r="E19" s="143" t="s">
        <v>104</v>
      </c>
      <c r="F19" s="57">
        <f>F18+TIME(0,4,0)</f>
        <v>0.70694444444444426</v>
      </c>
      <c r="G19" s="58">
        <f t="shared" si="2"/>
        <v>0.72361111111111087</v>
      </c>
      <c r="H19" s="1">
        <v>1</v>
      </c>
    </row>
    <row r="20" spans="1:16" ht="16.5" thickBot="1" x14ac:dyDescent="0.3">
      <c r="A20" s="132">
        <v>5288</v>
      </c>
      <c r="B20" s="133" t="s">
        <v>103</v>
      </c>
      <c r="C20" s="134" t="s">
        <v>13</v>
      </c>
      <c r="D20" s="133" t="s">
        <v>80</v>
      </c>
      <c r="E20" s="135" t="s">
        <v>90</v>
      </c>
      <c r="F20" s="57">
        <f>F19+TIME(0,4,0)</f>
        <v>0.70972222222222203</v>
      </c>
      <c r="G20" s="58">
        <f>G19+TIME(0,4,0)</f>
        <v>0.72638888888888864</v>
      </c>
      <c r="H20" s="1">
        <v>1</v>
      </c>
    </row>
    <row r="21" spans="1:16" ht="17.25" thickTop="1" thickBot="1" x14ac:dyDescent="0.3">
      <c r="A21" s="68"/>
      <c r="B21" s="168" t="s">
        <v>132</v>
      </c>
      <c r="C21" s="169"/>
      <c r="D21" s="170"/>
      <c r="E21" s="170"/>
      <c r="F21" s="82">
        <f>G20+TIME(0,4,0)</f>
        <v>0.72916666666666641</v>
      </c>
      <c r="G21" s="62"/>
      <c r="H21" s="1"/>
    </row>
    <row r="22" spans="1:16" ht="16.5" thickTop="1" x14ac:dyDescent="0.25">
      <c r="A22" s="75" t="s">
        <v>39</v>
      </c>
      <c r="B22" s="43" t="s">
        <v>32</v>
      </c>
      <c r="C22" s="49" t="s">
        <v>12</v>
      </c>
      <c r="D22" s="43" t="s">
        <v>38</v>
      </c>
      <c r="E22" s="45" t="s">
        <v>33</v>
      </c>
      <c r="F22" s="93">
        <f>F21+TIME(0,18,0)</f>
        <v>0.74166666666666636</v>
      </c>
      <c r="G22" s="94">
        <f>F28+TIME(0,4,0)</f>
        <v>0.76111111111111074</v>
      </c>
      <c r="H22" s="1">
        <v>1</v>
      </c>
    </row>
    <row r="23" spans="1:16" ht="15.75" x14ac:dyDescent="0.25">
      <c r="A23" s="144" t="s">
        <v>109</v>
      </c>
      <c r="B23" s="43" t="s">
        <v>108</v>
      </c>
      <c r="C23" s="49" t="s">
        <v>11</v>
      </c>
      <c r="D23" s="43" t="s">
        <v>107</v>
      </c>
      <c r="E23" s="15" t="s">
        <v>106</v>
      </c>
      <c r="F23" s="57">
        <f t="shared" ref="F23:F24" si="3">F22+TIME(0,4,0)</f>
        <v>0.74444444444444413</v>
      </c>
      <c r="G23" s="61">
        <f t="shared" ref="G23:G24" si="4">G22+TIME(0,3,0)</f>
        <v>0.76319444444444406</v>
      </c>
      <c r="H23" s="1">
        <v>1</v>
      </c>
    </row>
    <row r="24" spans="1:16" ht="15.75" x14ac:dyDescent="0.25">
      <c r="A24" s="119" t="s">
        <v>98</v>
      </c>
      <c r="B24" s="120" t="s">
        <v>99</v>
      </c>
      <c r="C24" s="121" t="s">
        <v>13</v>
      </c>
      <c r="D24" s="120" t="s">
        <v>100</v>
      </c>
      <c r="E24" s="122" t="s">
        <v>101</v>
      </c>
      <c r="F24" s="59">
        <f t="shared" si="3"/>
        <v>0.7472222222222219</v>
      </c>
      <c r="G24" s="65">
        <f t="shared" si="4"/>
        <v>0.76527777777777739</v>
      </c>
      <c r="H24" s="1">
        <v>1</v>
      </c>
      <c r="P24" s="15"/>
    </row>
    <row r="25" spans="1:16" ht="15.75" x14ac:dyDescent="0.25">
      <c r="A25" s="50">
        <v>599</v>
      </c>
      <c r="B25" s="40" t="s">
        <v>16</v>
      </c>
      <c r="C25" s="39" t="s">
        <v>13</v>
      </c>
      <c r="D25" s="40" t="s">
        <v>17</v>
      </c>
      <c r="E25" s="41" t="s">
        <v>34</v>
      </c>
      <c r="F25" s="60">
        <f>F24+TIME(0,4,0)</f>
        <v>0.74999999999999967</v>
      </c>
      <c r="G25" s="61">
        <f>G24+TIME(0,3,0)</f>
        <v>0.76736111111111072</v>
      </c>
      <c r="H25" s="1">
        <v>1</v>
      </c>
      <c r="L25" s="15"/>
      <c r="P25" s="15"/>
    </row>
    <row r="26" spans="1:16" ht="15.75" x14ac:dyDescent="0.25">
      <c r="A26" s="50">
        <v>873</v>
      </c>
      <c r="B26" s="38" t="s">
        <v>20</v>
      </c>
      <c r="C26" s="49" t="s">
        <v>13</v>
      </c>
      <c r="D26" s="46" t="s">
        <v>44</v>
      </c>
      <c r="E26" s="36" t="s">
        <v>115</v>
      </c>
      <c r="F26" s="57">
        <f>F25+TIME(0,4,0)</f>
        <v>0.75277777777777743</v>
      </c>
      <c r="G26" s="61">
        <f>G25+TIME(0,3,0)</f>
        <v>0.76944444444444404</v>
      </c>
      <c r="H26" s="1">
        <v>1</v>
      </c>
      <c r="L26" s="15"/>
      <c r="O26" s="15"/>
      <c r="P26" s="15"/>
    </row>
    <row r="27" spans="1:16" ht="15.75" x14ac:dyDescent="0.25">
      <c r="A27" s="88" t="s">
        <v>40</v>
      </c>
      <c r="B27" s="51" t="s">
        <v>25</v>
      </c>
      <c r="C27" s="53" t="s">
        <v>13</v>
      </c>
      <c r="D27" s="51" t="s">
        <v>43</v>
      </c>
      <c r="E27" s="52" t="s">
        <v>45</v>
      </c>
      <c r="F27" s="57">
        <f>F26+TIME(0,4,0)</f>
        <v>0.7555555555555552</v>
      </c>
      <c r="G27" s="61">
        <f>G26+TIME(0,3,0)</f>
        <v>0.77152777777777737</v>
      </c>
      <c r="H27" s="1">
        <v>1</v>
      </c>
      <c r="K27" s="15"/>
      <c r="L27" s="15"/>
      <c r="O27" s="15"/>
      <c r="P27" s="15"/>
    </row>
    <row r="28" spans="1:16" ht="16.5" thickBot="1" x14ac:dyDescent="0.3">
      <c r="A28" s="119">
        <v>2045</v>
      </c>
      <c r="B28" s="146" t="s">
        <v>58</v>
      </c>
      <c r="C28" s="147" t="s">
        <v>22</v>
      </c>
      <c r="D28" s="148" t="s">
        <v>59</v>
      </c>
      <c r="E28" s="149" t="s">
        <v>60</v>
      </c>
      <c r="F28" s="57">
        <f>F27+TIME(0,4,0)</f>
        <v>0.75833333333333297</v>
      </c>
      <c r="G28" s="61">
        <f>G27+TIME(0,3,0)</f>
        <v>0.77361111111111069</v>
      </c>
      <c r="H28" s="1">
        <v>1</v>
      </c>
      <c r="K28" s="15"/>
      <c r="L28" s="15"/>
    </row>
    <row r="29" spans="1:16" ht="17.25" thickTop="1" thickBot="1" x14ac:dyDescent="0.3">
      <c r="A29" s="68"/>
      <c r="B29" s="27" t="s">
        <v>28</v>
      </c>
      <c r="C29" s="28"/>
      <c r="D29" s="29"/>
      <c r="E29" s="29"/>
      <c r="F29" s="54">
        <f>G28+TIME(0,4,0)</f>
        <v>0.77638888888888846</v>
      </c>
      <c r="G29" s="55"/>
      <c r="H29" s="1"/>
    </row>
    <row r="30" spans="1:16" ht="16.5" thickTop="1" x14ac:dyDescent="0.25">
      <c r="A30" s="167" t="s">
        <v>129</v>
      </c>
      <c r="B30" s="35" t="s">
        <v>124</v>
      </c>
      <c r="C30" s="165" t="s">
        <v>11</v>
      </c>
      <c r="D30" s="35" t="s">
        <v>125</v>
      </c>
      <c r="E30" s="164" t="s">
        <v>126</v>
      </c>
      <c r="F30" s="93">
        <f>F29+TIME(0,30,0)</f>
        <v>0.79722222222222183</v>
      </c>
      <c r="G30" s="94">
        <f>F36+TIME(0,4,0)</f>
        <v>0.81666666666666621</v>
      </c>
      <c r="H30" s="1">
        <v>1</v>
      </c>
    </row>
    <row r="31" spans="1:16" ht="15.75" x14ac:dyDescent="0.25">
      <c r="A31" s="76">
        <v>4962</v>
      </c>
      <c r="B31" s="77" t="s">
        <v>18</v>
      </c>
      <c r="C31" s="78" t="s">
        <v>13</v>
      </c>
      <c r="D31" s="77" t="s">
        <v>21</v>
      </c>
      <c r="E31" s="79" t="s">
        <v>19</v>
      </c>
      <c r="F31" s="57">
        <f t="shared" ref="F31:F32" si="5">F30+TIME(0,4,0)</f>
        <v>0.7999999999999996</v>
      </c>
      <c r="G31" s="61">
        <f t="shared" ref="G31:G32" si="6">G30+TIME(0,3,0)</f>
        <v>0.81874999999999953</v>
      </c>
      <c r="H31" s="1">
        <v>1</v>
      </c>
    </row>
    <row r="32" spans="1:16" ht="15.75" x14ac:dyDescent="0.25">
      <c r="A32" s="50">
        <v>4777</v>
      </c>
      <c r="B32" s="46" t="s">
        <v>130</v>
      </c>
      <c r="C32" s="49" t="s">
        <v>13</v>
      </c>
      <c r="D32" s="46" t="s">
        <v>100</v>
      </c>
      <c r="E32" s="36" t="s">
        <v>131</v>
      </c>
      <c r="F32" s="59">
        <f t="shared" si="5"/>
        <v>0.80277777777777737</v>
      </c>
      <c r="G32" s="65">
        <f t="shared" si="6"/>
        <v>0.82083333333333286</v>
      </c>
      <c r="H32" s="1">
        <v>1</v>
      </c>
    </row>
    <row r="33" spans="1:16" ht="15.75" x14ac:dyDescent="0.25">
      <c r="A33" s="75" t="s">
        <v>37</v>
      </c>
      <c r="B33" s="43" t="s">
        <v>35</v>
      </c>
      <c r="C33" s="44" t="s">
        <v>12</v>
      </c>
      <c r="D33" s="43" t="s">
        <v>38</v>
      </c>
      <c r="E33" s="80" t="s">
        <v>36</v>
      </c>
      <c r="F33" s="60">
        <f>F32+TIME(0,4,0)</f>
        <v>0.80555555555555514</v>
      </c>
      <c r="G33" s="61">
        <f>G32+TIME(0,3,0)</f>
        <v>0.82291666666666619</v>
      </c>
      <c r="H33" s="1">
        <v>1</v>
      </c>
    </row>
    <row r="34" spans="1:16" ht="15.75" x14ac:dyDescent="0.25">
      <c r="A34" s="123" t="s">
        <v>94</v>
      </c>
      <c r="B34" s="124" t="s">
        <v>95</v>
      </c>
      <c r="C34" s="159" t="s">
        <v>12</v>
      </c>
      <c r="D34" s="160" t="s">
        <v>96</v>
      </c>
      <c r="E34" s="161" t="s">
        <v>97</v>
      </c>
      <c r="F34" s="57">
        <f>F33+TIME(0,4,0)</f>
        <v>0.8083333333333329</v>
      </c>
      <c r="G34" s="61">
        <f>G33+TIME(0,3,0)</f>
        <v>0.82499999999999951</v>
      </c>
      <c r="H34" s="1">
        <v>1</v>
      </c>
    </row>
    <row r="35" spans="1:16" ht="15.75" x14ac:dyDescent="0.25">
      <c r="A35" s="50" t="s">
        <v>137</v>
      </c>
      <c r="B35" s="38" t="s">
        <v>138</v>
      </c>
      <c r="C35" s="49" t="s">
        <v>12</v>
      </c>
      <c r="D35" s="46" t="s">
        <v>139</v>
      </c>
      <c r="E35" s="177" t="s">
        <v>140</v>
      </c>
      <c r="F35" s="57">
        <f>F34+TIME(0,4,0)</f>
        <v>0.81111111111111067</v>
      </c>
      <c r="G35" s="61">
        <f>G34+TIME(0,3,0)</f>
        <v>0.82708333333333284</v>
      </c>
      <c r="H35" s="1">
        <v>1</v>
      </c>
    </row>
    <row r="36" spans="1:16" ht="16.5" thickBot="1" x14ac:dyDescent="0.3">
      <c r="A36" s="50">
        <v>3560</v>
      </c>
      <c r="B36" s="47" t="s">
        <v>26</v>
      </c>
      <c r="C36" s="44" t="s">
        <v>13</v>
      </c>
      <c r="D36" s="47" t="s">
        <v>15</v>
      </c>
      <c r="E36" s="45" t="s">
        <v>133</v>
      </c>
      <c r="F36" s="59">
        <f>F35+TIME(0,4,0)</f>
        <v>0.81388888888888844</v>
      </c>
      <c r="G36" s="65">
        <f>G35+TIME(0,3,0)</f>
        <v>0.82916666666666616</v>
      </c>
      <c r="H36" s="1">
        <v>1</v>
      </c>
    </row>
    <row r="37" spans="1:16" ht="17.25" thickTop="1" thickBot="1" x14ac:dyDescent="0.3">
      <c r="A37" s="81"/>
      <c r="B37" s="30"/>
      <c r="C37" s="31"/>
      <c r="D37" s="32"/>
      <c r="E37" s="32"/>
      <c r="F37" s="54">
        <f>G36+TIME(0,4,0)</f>
        <v>0.83194444444444393</v>
      </c>
      <c r="G37" s="63"/>
      <c r="H37" s="1"/>
    </row>
    <row r="38" spans="1:16" ht="16.5" thickTop="1" x14ac:dyDescent="0.25">
      <c r="A38" s="67">
        <v>4166</v>
      </c>
      <c r="B38" s="42" t="s">
        <v>110</v>
      </c>
      <c r="C38" s="37" t="s">
        <v>11</v>
      </c>
      <c r="D38" s="35" t="s">
        <v>107</v>
      </c>
      <c r="E38" s="145" t="s">
        <v>111</v>
      </c>
      <c r="F38" s="172">
        <f>F37</f>
        <v>0.83194444444444393</v>
      </c>
      <c r="G38" s="94">
        <f>F44+TIME(0,4,0)</f>
        <v>0.85138888888888831</v>
      </c>
      <c r="H38" s="1">
        <v>1</v>
      </c>
    </row>
    <row r="39" spans="1:16" ht="15.75" x14ac:dyDescent="0.25">
      <c r="A39" s="74">
        <v>310</v>
      </c>
      <c r="B39" s="43" t="s">
        <v>29</v>
      </c>
      <c r="C39" s="49" t="s">
        <v>11</v>
      </c>
      <c r="D39" s="43" t="s">
        <v>41</v>
      </c>
      <c r="E39" s="45" t="s">
        <v>30</v>
      </c>
      <c r="F39" s="60">
        <f t="shared" ref="F39:F44" si="7">F38+TIME(0,4,0)</f>
        <v>0.8347222222222217</v>
      </c>
      <c r="G39" s="58">
        <f t="shared" ref="G39:G44" si="8">G38+TIME(0,3,0)</f>
        <v>0.85347222222222163</v>
      </c>
      <c r="H39" s="1">
        <v>1</v>
      </c>
    </row>
    <row r="40" spans="1:16" ht="15.75" x14ac:dyDescent="0.25">
      <c r="A40" s="50">
        <v>4571</v>
      </c>
      <c r="B40" s="43" t="s">
        <v>23</v>
      </c>
      <c r="C40" s="44" t="s">
        <v>12</v>
      </c>
      <c r="D40" s="43" t="s">
        <v>10</v>
      </c>
      <c r="E40" s="80" t="s">
        <v>24</v>
      </c>
      <c r="F40" s="60">
        <f t="shared" si="7"/>
        <v>0.83749999999999947</v>
      </c>
      <c r="G40" s="58">
        <f t="shared" si="8"/>
        <v>0.85555555555555496</v>
      </c>
      <c r="H40" s="1">
        <v>1</v>
      </c>
    </row>
    <row r="41" spans="1:16" ht="15.75" x14ac:dyDescent="0.25">
      <c r="A41" s="50">
        <v>4267</v>
      </c>
      <c r="B41" s="40" t="s">
        <v>112</v>
      </c>
      <c r="C41" s="39" t="s">
        <v>12</v>
      </c>
      <c r="D41" s="40" t="s">
        <v>113</v>
      </c>
      <c r="E41" s="41" t="s">
        <v>114</v>
      </c>
      <c r="F41" s="60">
        <f t="shared" si="7"/>
        <v>0.84027777777777724</v>
      </c>
      <c r="G41" s="58">
        <f t="shared" si="8"/>
        <v>0.85763888888888828</v>
      </c>
      <c r="H41" s="1">
        <v>1</v>
      </c>
    </row>
    <row r="42" spans="1:16" ht="15.75" x14ac:dyDescent="0.25">
      <c r="A42" s="123">
        <v>1616</v>
      </c>
      <c r="B42" s="162" t="s">
        <v>119</v>
      </c>
      <c r="C42" s="147" t="s">
        <v>13</v>
      </c>
      <c r="D42" s="162" t="s">
        <v>120</v>
      </c>
      <c r="E42" s="163" t="s">
        <v>121</v>
      </c>
      <c r="F42" s="60">
        <f t="shared" si="7"/>
        <v>0.843055555555555</v>
      </c>
      <c r="G42" s="58">
        <f t="shared" si="8"/>
        <v>0.85972222222222161</v>
      </c>
      <c r="H42" s="1">
        <v>1</v>
      </c>
    </row>
    <row r="43" spans="1:16" ht="15.75" x14ac:dyDescent="0.25">
      <c r="A43" s="50" t="s">
        <v>91</v>
      </c>
      <c r="B43" s="43" t="s">
        <v>25</v>
      </c>
      <c r="C43" s="49" t="s">
        <v>13</v>
      </c>
      <c r="D43" s="43" t="s">
        <v>92</v>
      </c>
      <c r="E43" s="45" t="s">
        <v>93</v>
      </c>
      <c r="F43" s="57">
        <f t="shared" si="7"/>
        <v>0.84583333333333277</v>
      </c>
      <c r="G43" s="58">
        <f t="shared" si="8"/>
        <v>0.86180555555555494</v>
      </c>
      <c r="H43" s="1">
        <v>1</v>
      </c>
    </row>
    <row r="44" spans="1:16" ht="16.5" thickBot="1" x14ac:dyDescent="0.3">
      <c r="A44" s="50">
        <v>873</v>
      </c>
      <c r="B44" s="38" t="s">
        <v>20</v>
      </c>
      <c r="C44" s="49" t="s">
        <v>13</v>
      </c>
      <c r="D44" s="46" t="s">
        <v>44</v>
      </c>
      <c r="E44" s="36" t="s">
        <v>116</v>
      </c>
      <c r="F44" s="57">
        <f t="shared" si="7"/>
        <v>0.84861111111111054</v>
      </c>
      <c r="G44" s="58">
        <f t="shared" si="8"/>
        <v>0.86388888888888826</v>
      </c>
      <c r="H44" s="1">
        <v>1</v>
      </c>
    </row>
    <row r="45" spans="1:16" ht="17.25" thickTop="1" thickBot="1" x14ac:dyDescent="0.3">
      <c r="A45" s="69"/>
      <c r="B45" s="30"/>
      <c r="C45" s="31"/>
      <c r="D45" s="32"/>
      <c r="E45" s="32"/>
      <c r="F45" s="54">
        <f>G44+TIME(0,4,0)</f>
        <v>0.86666666666666603</v>
      </c>
      <c r="G45" s="55"/>
      <c r="H45" s="1"/>
      <c r="K45" s="15"/>
      <c r="L45" s="15"/>
      <c r="O45" s="15"/>
      <c r="P45" s="15"/>
    </row>
    <row r="46" spans="1:16" ht="16.5" thickTop="1" x14ac:dyDescent="0.25">
      <c r="A46" s="166" t="s">
        <v>128</v>
      </c>
      <c r="B46" s="35" t="s">
        <v>124</v>
      </c>
      <c r="C46" s="37" t="s">
        <v>11</v>
      </c>
      <c r="D46" s="35" t="s">
        <v>125</v>
      </c>
      <c r="E46" s="164" t="s">
        <v>127</v>
      </c>
      <c r="F46" s="95">
        <f>F45</f>
        <v>0.86666666666666603</v>
      </c>
      <c r="G46" s="94">
        <f>F51+TIME(0,4,0)</f>
        <v>0.88055555555555487</v>
      </c>
      <c r="H46" s="1">
        <v>1</v>
      </c>
    </row>
    <row r="47" spans="1:16" ht="15.75" x14ac:dyDescent="0.25">
      <c r="A47" s="50" t="s">
        <v>42</v>
      </c>
      <c r="B47" s="40" t="s">
        <v>16</v>
      </c>
      <c r="C47" s="39" t="s">
        <v>13</v>
      </c>
      <c r="D47" s="40" t="s">
        <v>17</v>
      </c>
      <c r="E47" s="41" t="s">
        <v>117</v>
      </c>
      <c r="F47" s="71">
        <f>F45+TIME(0,4,0)</f>
        <v>0.8694444444444438</v>
      </c>
      <c r="G47" s="72">
        <f>G46+TIME(0,4,0)</f>
        <v>0.88333333333333264</v>
      </c>
      <c r="H47" s="1">
        <v>1</v>
      </c>
    </row>
    <row r="48" spans="1:16" ht="15.75" x14ac:dyDescent="0.25">
      <c r="A48" s="174">
        <v>5340</v>
      </c>
      <c r="B48" s="175" t="s">
        <v>134</v>
      </c>
      <c r="C48" s="39" t="s">
        <v>13</v>
      </c>
      <c r="D48" s="175" t="s">
        <v>135</v>
      </c>
      <c r="E48" s="176" t="s">
        <v>136</v>
      </c>
      <c r="F48" s="71">
        <f>F46+TIME(0,4,0)</f>
        <v>0.8694444444444438</v>
      </c>
      <c r="G48" s="72">
        <f>G47+TIME(0,4,0)</f>
        <v>0.88611111111111041</v>
      </c>
      <c r="H48" s="1">
        <v>1</v>
      </c>
    </row>
    <row r="49" spans="1:18" ht="15.75" x14ac:dyDescent="0.25">
      <c r="A49" s="50" t="s">
        <v>54</v>
      </c>
      <c r="B49" s="38" t="s">
        <v>53</v>
      </c>
      <c r="C49" s="49" t="s">
        <v>12</v>
      </c>
      <c r="D49" s="84" t="s">
        <v>52</v>
      </c>
      <c r="E49" s="48" t="s">
        <v>51</v>
      </c>
      <c r="F49" s="71">
        <f>F48+TIME(0,4,0)</f>
        <v>0.87222222222222157</v>
      </c>
      <c r="G49" s="72">
        <f>G48+TIME(0,4,0)</f>
        <v>0.88888888888888817</v>
      </c>
      <c r="H49" s="1">
        <v>1</v>
      </c>
    </row>
    <row r="50" spans="1:18" s="14" customFormat="1" ht="15.75" x14ac:dyDescent="0.25">
      <c r="A50" s="50">
        <v>3402</v>
      </c>
      <c r="B50" s="43" t="s">
        <v>55</v>
      </c>
      <c r="C50" s="49" t="s">
        <v>22</v>
      </c>
      <c r="D50" s="43" t="s">
        <v>56</v>
      </c>
      <c r="E50" s="45" t="s">
        <v>57</v>
      </c>
      <c r="F50" s="66">
        <f t="shared" ref="F50" si="9">F49+TIME(0,4,0)</f>
        <v>0.87499999999999933</v>
      </c>
      <c r="G50" s="72">
        <f t="shared" ref="G50:G51" si="10">G49+TIME(0,4,0)</f>
        <v>0.89166666666666594</v>
      </c>
      <c r="H50" s="1">
        <v>1</v>
      </c>
      <c r="J50"/>
      <c r="K50"/>
      <c r="L50"/>
      <c r="M50"/>
      <c r="N50"/>
      <c r="O50"/>
      <c r="P50"/>
      <c r="Q50"/>
      <c r="R50"/>
    </row>
    <row r="51" spans="1:18" ht="15.75" x14ac:dyDescent="0.25">
      <c r="A51" s="74">
        <v>2125</v>
      </c>
      <c r="B51" s="43" t="s">
        <v>47</v>
      </c>
      <c r="C51" s="49" t="s">
        <v>46</v>
      </c>
      <c r="D51" s="43" t="s">
        <v>48</v>
      </c>
      <c r="E51" s="79" t="s">
        <v>49</v>
      </c>
      <c r="F51" s="66">
        <f>F50+TIME(0,4,0)</f>
        <v>0.8777777777777771</v>
      </c>
      <c r="G51" s="173">
        <f t="shared" si="10"/>
        <v>0.89444444444444371</v>
      </c>
      <c r="H51" s="1">
        <v>1</v>
      </c>
    </row>
    <row r="52" spans="1:18" ht="16.5" thickBot="1" x14ac:dyDescent="0.3">
      <c r="A52" s="83"/>
      <c r="B52" s="85"/>
      <c r="C52" s="86"/>
      <c r="D52" s="87"/>
      <c r="E52" s="171" t="s">
        <v>50</v>
      </c>
      <c r="F52" s="89"/>
      <c r="G52" s="90"/>
    </row>
    <row r="53" spans="1:18" ht="17.25" thickTop="1" thickBot="1" x14ac:dyDescent="0.3">
      <c r="A53" s="70"/>
      <c r="B53" s="30"/>
      <c r="C53" s="31"/>
      <c r="D53" s="33"/>
      <c r="E53" s="34"/>
      <c r="F53" s="82">
        <f>G51+TIME(0,4,0)</f>
        <v>0.89722222222222148</v>
      </c>
      <c r="G53" s="64"/>
      <c r="H53">
        <f>SUM(H6:H52)</f>
        <v>38</v>
      </c>
      <c r="L53" s="15"/>
      <c r="P53" s="15"/>
    </row>
    <row r="54" spans="1:18" ht="16.5" thickTop="1" x14ac:dyDescent="0.25">
      <c r="L54" s="15"/>
      <c r="P54" s="15"/>
    </row>
    <row r="55" spans="1:18" ht="15.75" x14ac:dyDescent="0.25">
      <c r="K55" s="15"/>
      <c r="L55" s="15"/>
      <c r="O55" s="15"/>
      <c r="P55" s="15"/>
    </row>
    <row r="56" spans="1:18" ht="15.75" x14ac:dyDescent="0.25">
      <c r="K56" s="15"/>
      <c r="L56" s="15"/>
      <c r="O56" s="15"/>
      <c r="P56" s="15"/>
    </row>
  </sheetData>
  <sheetProtection algorithmName="SHA-512" hashValue="2G0setUadoTwnBB3SnEXQjrOwQ7NuGTfKhIdQl2ETRy+wEs+tGK3PyHapU99XEJw/93b2ImwufWsnVJbCEU/Tg==" saltValue="N1C42RhCs0H7BVbLAYLDvA==" spinCount="100000" sheet="1" objects="1" scenarios="1"/>
  <mergeCells count="1">
    <mergeCell ref="A1:G2"/>
  </mergeCells>
  <pageMargins left="0.19685039370078741" right="0" top="0.19685039370078741" bottom="0.19685039370078741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lastPrinted>2026-01-24T07:08:12Z</cp:lastPrinted>
  <dcterms:created xsi:type="dcterms:W3CDTF">2023-10-17T06:48:56Z</dcterms:created>
  <dcterms:modified xsi:type="dcterms:W3CDTF">2026-02-19T16:42:17Z</dcterms:modified>
</cp:coreProperties>
</file>