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5-2026\"/>
    </mc:Choice>
  </mc:AlternateContent>
  <xr:revisionPtr revIDLastSave="0" documentId="13_ncr:1_{462A558F-10F5-4AB4-924C-9C72B11B60B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Blad1!$A$1:$G$113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H112" i="1" l="1"/>
  <c r="F9" i="1" l="1"/>
  <c r="F10" i="1" s="1"/>
  <c r="F12" i="1" s="1"/>
  <c r="F13" i="1" l="1"/>
  <c r="F14" i="1" s="1"/>
  <c r="F15" i="1" l="1"/>
  <c r="F16" i="1" s="1"/>
  <c r="G8" i="1" s="1"/>
  <c r="G9" i="1" l="1"/>
  <c r="G10" i="1" s="1"/>
  <c r="G12" i="1" s="1"/>
  <c r="G13" i="1" l="1"/>
  <c r="G14" i="1" s="1"/>
  <c r="G15" i="1" s="1"/>
  <c r="G16" i="1" s="1"/>
  <c r="F18" i="1" l="1"/>
  <c r="F17" i="1"/>
  <c r="F19" i="1" s="1"/>
  <c r="F20" i="1" s="1"/>
  <c r="F21" i="1" l="1"/>
  <c r="F22" i="1" s="1"/>
  <c r="F23" i="1" s="1"/>
  <c r="F24" i="1" l="1"/>
  <c r="F25" i="1" s="1"/>
  <c r="G18" i="1" s="1"/>
  <c r="G19" i="1" l="1"/>
  <c r="G20" i="1" s="1"/>
  <c r="G21" i="1" s="1"/>
  <c r="G22" i="1" s="1"/>
  <c r="G23" i="1" s="1"/>
  <c r="G24" i="1" s="1"/>
  <c r="G25" i="1" l="1"/>
  <c r="F27" i="1" s="1"/>
  <c r="F28" i="1" l="1"/>
  <c r="F29" i="1" s="1"/>
  <c r="F30" i="1" s="1"/>
  <c r="F31" i="1" s="1"/>
  <c r="F26" i="1"/>
  <c r="F32" i="1" l="1"/>
  <c r="F33" i="1" s="1"/>
  <c r="G27" i="1" s="1"/>
  <c r="G28" i="1" s="1"/>
  <c r="G29" i="1" s="1"/>
  <c r="G30" i="1" s="1"/>
  <c r="G31" i="1" s="1"/>
  <c r="G32" i="1" l="1"/>
  <c r="G33" i="1" s="1"/>
  <c r="F34" i="1" l="1"/>
  <c r="F35" i="1"/>
  <c r="F36" i="1" s="1"/>
  <c r="F37" i="1" l="1"/>
  <c r="F38" i="1" s="1"/>
  <c r="F39" i="1" s="1"/>
  <c r="F40" i="1" s="1"/>
  <c r="F41" i="1" s="1"/>
  <c r="G35" i="1" s="1"/>
  <c r="G36" i="1" s="1"/>
  <c r="G37" i="1" s="1"/>
  <c r="G38" i="1" s="1"/>
  <c r="G39" i="1" s="1"/>
  <c r="G40" i="1" s="1"/>
  <c r="G41" i="1" s="1"/>
  <c r="F43" i="1" l="1"/>
  <c r="F44" i="1" s="1"/>
  <c r="F45" i="1" s="1"/>
  <c r="F46" i="1" s="1"/>
  <c r="F47" i="1" s="1"/>
  <c r="G43" i="1" s="1"/>
  <c r="G44" i="1" s="1"/>
  <c r="G45" i="1" s="1"/>
  <c r="G46" i="1" s="1"/>
  <c r="G47" i="1" s="1"/>
  <c r="F50" i="1" s="1"/>
  <c r="F51" i="1" s="1"/>
  <c r="F52" i="1" s="1"/>
  <c r="F53" i="1" s="1"/>
  <c r="F54" i="1" s="1"/>
  <c r="G50" i="1" s="1"/>
  <c r="G51" i="1" s="1"/>
  <c r="G52" i="1" s="1"/>
  <c r="G53" i="1" s="1"/>
  <c r="G54" i="1" s="1"/>
  <c r="F42" i="1"/>
  <c r="F48" i="1" l="1"/>
  <c r="F49" i="1"/>
  <c r="F56" i="1"/>
  <c r="F57" i="1" s="1"/>
  <c r="F58" i="1" s="1"/>
  <c r="F59" i="1" l="1"/>
  <c r="F60" i="1" s="1"/>
  <c r="F61" i="1" s="1"/>
  <c r="F62" i="1" l="1"/>
  <c r="G56" i="1" s="1"/>
  <c r="G57" i="1" l="1"/>
  <c r="G58" i="1" s="1"/>
  <c r="G59" i="1" s="1"/>
  <c r="G60" i="1" l="1"/>
  <c r="G61" i="1" s="1"/>
  <c r="G62" i="1" s="1"/>
  <c r="F63" i="1" l="1"/>
  <c r="F64" i="1"/>
  <c r="F65" i="1" s="1"/>
  <c r="F66" i="1" s="1"/>
  <c r="F67" i="1" s="1"/>
  <c r="F68" i="1" s="1"/>
  <c r="F69" i="1" s="1"/>
  <c r="F70" i="1" s="1"/>
  <c r="G64" i="1" s="1"/>
  <c r="G65" i="1" s="1"/>
  <c r="G66" i="1" s="1"/>
  <c r="G67" i="1" s="1"/>
  <c r="G68" i="1" s="1"/>
  <c r="G69" i="1" s="1"/>
  <c r="G70" i="1" s="1"/>
  <c r="F72" i="1" l="1"/>
  <c r="F73" i="1" s="1"/>
  <c r="F74" i="1" s="1"/>
  <c r="F75" i="1" s="1"/>
  <c r="F76" i="1" s="1"/>
  <c r="F71" i="1"/>
  <c r="F77" i="1" l="1"/>
  <c r="G72" i="1" s="1"/>
  <c r="G73" i="1" s="1"/>
  <c r="G74" i="1" s="1"/>
  <c r="G75" i="1" s="1"/>
  <c r="G76" i="1" s="1"/>
  <c r="G77" i="1" s="1"/>
  <c r="F78" i="1" l="1"/>
  <c r="F79" i="1"/>
  <c r="F81" i="1" s="1"/>
  <c r="F83" i="1" s="1"/>
  <c r="F85" i="1" s="1"/>
  <c r="F87" i="1" s="1"/>
  <c r="F88" i="1" s="1"/>
  <c r="G79" i="1" l="1"/>
  <c r="G81" i="1" s="1"/>
  <c r="G83" i="1" s="1"/>
  <c r="G85" i="1" s="1"/>
  <c r="G87" i="1" s="1"/>
  <c r="G88" i="1" l="1"/>
  <c r="F89" i="1" s="1"/>
  <c r="F90" i="1" s="1"/>
  <c r="F91" i="1" s="1"/>
  <c r="F92" i="1" l="1"/>
  <c r="F93" i="1" s="1"/>
  <c r="F94" i="1" s="1"/>
  <c r="G90" i="1" s="1"/>
  <c r="G91" i="1" s="1"/>
  <c r="G93" i="1" l="1"/>
  <c r="G94" i="1" s="1"/>
  <c r="G92" i="1"/>
  <c r="F96" i="1" l="1"/>
  <c r="F97" i="1" s="1"/>
  <c r="F98" i="1" s="1"/>
  <c r="F99" i="1" s="1"/>
  <c r="F100" i="1" s="1"/>
  <c r="G96" i="1" s="1"/>
  <c r="G97" i="1" s="1"/>
  <c r="G98" i="1" s="1"/>
  <c r="G99" i="1" s="1"/>
  <c r="G100" i="1" s="1"/>
  <c r="F95" i="1"/>
  <c r="F101" i="1" l="1"/>
  <c r="F102" i="1"/>
  <c r="F104" i="1" s="1"/>
  <c r="F106" i="1" s="1"/>
  <c r="F108" i="1" s="1"/>
  <c r="F110" i="1" l="1"/>
  <c r="F111" i="1" s="1"/>
  <c r="G102" i="1" s="1"/>
  <c r="G104" i="1" s="1"/>
  <c r="G106" i="1" s="1"/>
  <c r="G108" i="1" s="1"/>
  <c r="G110" i="1" s="1"/>
  <c r="G111" i="1" s="1"/>
  <c r="F112" i="1" s="1"/>
</calcChain>
</file>

<file path=xl/sharedStrings.xml><?xml version="1.0" encoding="utf-8"?>
<sst xmlns="http://schemas.openxmlformats.org/spreadsheetml/2006/main" count="414" uniqueCount="296">
  <si>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</si>
  <si>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</si>
  <si>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</si>
  <si>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</si>
  <si>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</si>
  <si>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</si>
  <si>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</si>
  <si>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</si>
  <si>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</si>
  <si>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</si>
  <si>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</si>
  <si>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</si>
  <si>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</si>
  <si>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</si>
  <si>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</si>
  <si>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</si>
  <si>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</si>
  <si>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</si>
  <si>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</si>
  <si>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</si>
  <si>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</si>
  <si>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</si>
  <si>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</si>
  <si>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</si>
  <si>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</si>
  <si>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</si>
  <si>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</si>
  <si>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</si>
  <si>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Eersel</t>
  </si>
  <si>
    <t>Wim van Rooij</t>
  </si>
  <si>
    <t>Bergeijk</t>
  </si>
  <si>
    <t>Piet van de Brand</t>
  </si>
  <si>
    <t>Nispen</t>
  </si>
  <si>
    <t>Hans Hoens</t>
  </si>
  <si>
    <t>Borkel &amp; Schaft</t>
  </si>
  <si>
    <t>Romy</t>
  </si>
  <si>
    <t>Hans Verhoeven</t>
  </si>
  <si>
    <t>Valkensward</t>
  </si>
  <si>
    <t>Inova</t>
  </si>
  <si>
    <t>1PA</t>
  </si>
  <si>
    <t>1PO</t>
  </si>
  <si>
    <t>2PO</t>
  </si>
  <si>
    <t>Jur Bayens</t>
  </si>
  <si>
    <t>Duizel</t>
  </si>
  <si>
    <t>Inez Oeyen</t>
  </si>
  <si>
    <t>Peer ( B. )</t>
  </si>
  <si>
    <t>Casper</t>
  </si>
  <si>
    <t>Dana Oeyen</t>
  </si>
  <si>
    <t>177.</t>
  </si>
  <si>
    <t>188.</t>
  </si>
  <si>
    <t>2PA</t>
  </si>
  <si>
    <t>Harrie Verstappen</t>
  </si>
  <si>
    <t>Imka</t>
  </si>
  <si>
    <t>277.</t>
  </si>
  <si>
    <t>Johan Beliën</t>
  </si>
  <si>
    <t>Hamont  ( B. )</t>
  </si>
  <si>
    <t>Annie &amp; Dirk &amp;</t>
  </si>
  <si>
    <t>Rudy van Bylen</t>
  </si>
  <si>
    <t>Geel ( B. )</t>
  </si>
  <si>
    <t>Extreem &amp; Ibaro</t>
  </si>
  <si>
    <t>322.</t>
  </si>
  <si>
    <t>4PO</t>
  </si>
  <si>
    <t>Guido Geutjens</t>
  </si>
  <si>
    <t>Lommel ( B. )</t>
  </si>
  <si>
    <t>4PA</t>
  </si>
  <si>
    <t>Aanvang wedstrijd en parcours verkennen tot:</t>
  </si>
  <si>
    <t xml:space="preserve">Britt Luycks </t>
  </si>
  <si>
    <t xml:space="preserve">Pien &amp; Rosy </t>
  </si>
  <si>
    <t>Avino &amp; Lizz &amp;</t>
  </si>
  <si>
    <t>Arno van de Brand</t>
  </si>
  <si>
    <t>Jerom</t>
  </si>
  <si>
    <t xml:space="preserve">Nico-T &amp; Nestor-Rose  </t>
  </si>
  <si>
    <t>Dax &amp; Tia</t>
  </si>
  <si>
    <t>Zundert</t>
  </si>
  <si>
    <t>Amigo &amp; Kayan</t>
  </si>
  <si>
    <t>Windraak</t>
  </si>
  <si>
    <t>Anneke Cremers</t>
  </si>
  <si>
    <t xml:space="preserve">Frank Houben </t>
  </si>
  <si>
    <t>Mol ( B. )</t>
  </si>
  <si>
    <t>Milou Vangelooven</t>
  </si>
  <si>
    <t>Fleur</t>
  </si>
  <si>
    <t>Oirsbeek</t>
  </si>
  <si>
    <t>Yacintha v.d. Wittehoeve</t>
  </si>
  <si>
    <t>Maddy Mertens</t>
  </si>
  <si>
    <t>Vijlen</t>
  </si>
  <si>
    <t>Honetta &amp; Parker-S</t>
  </si>
  <si>
    <t>Lars Verstegen</t>
  </si>
  <si>
    <t>Sint Odillenberg</t>
  </si>
  <si>
    <t>Angie</t>
  </si>
  <si>
    <t>Macho</t>
  </si>
  <si>
    <t>Rambo</t>
  </si>
  <si>
    <t>Houthalen ( B. )</t>
  </si>
  <si>
    <t>Cor Jochems</t>
  </si>
  <si>
    <t>Rijsbergen</t>
  </si>
  <si>
    <t>Salsido &amp; Sandro</t>
  </si>
  <si>
    <t>Rom &amp; Teun</t>
  </si>
  <si>
    <t>Veldhoven</t>
  </si>
  <si>
    <t>199.</t>
  </si>
  <si>
    <t xml:space="preserve">Marc Hanssen </t>
  </si>
  <si>
    <t xml:space="preserve">Venray </t>
  </si>
  <si>
    <t>Jacqueline Bierens</t>
  </si>
  <si>
    <t xml:space="preserve">1PA </t>
  </si>
  <si>
    <t>Kwinten</t>
  </si>
  <si>
    <t>Indiaan &amp; Pedro v. Buterheideveld</t>
  </si>
  <si>
    <t>Payerno</t>
  </si>
  <si>
    <t xml:space="preserve">Peter de Koning </t>
  </si>
  <si>
    <t>Tinus van Kuyk</t>
  </si>
  <si>
    <t>Reusel</t>
  </si>
  <si>
    <t>Kill &amp; Louis</t>
  </si>
  <si>
    <t>Oirsch0t</t>
  </si>
  <si>
    <t>Parcours verkennen   +/- 25 min.      &amp;    Slepen.</t>
  </si>
  <si>
    <t>2.</t>
  </si>
  <si>
    <t>Teun Vorstenbosch</t>
  </si>
  <si>
    <t>Binkie</t>
  </si>
  <si>
    <t>Puk Vorstenbosch</t>
  </si>
  <si>
    <t>Blackey</t>
  </si>
  <si>
    <t>1.</t>
  </si>
  <si>
    <t>Jaylin van Dijk</t>
  </si>
  <si>
    <t>Soerendonk</t>
  </si>
  <si>
    <t>Brownie</t>
  </si>
  <si>
    <t>Helena Lamers</t>
  </si>
  <si>
    <t>Budel Schoot</t>
  </si>
  <si>
    <t>diego &amp; Puck</t>
  </si>
  <si>
    <t>3.</t>
  </si>
  <si>
    <t>Farah Lemmens</t>
  </si>
  <si>
    <t>Daantje</t>
  </si>
  <si>
    <t>Karel Geentjens</t>
  </si>
  <si>
    <t>Vlimmeren ( B. )</t>
  </si>
  <si>
    <t>Loïs Jane</t>
  </si>
  <si>
    <t>Brigitte Janssen</t>
  </si>
  <si>
    <t>Retie ( B. )</t>
  </si>
  <si>
    <t>Olliver</t>
  </si>
  <si>
    <t>Prinsenbeek</t>
  </si>
  <si>
    <t>Fleur  Vorstenbosch</t>
  </si>
  <si>
    <t>Teuntje</t>
  </si>
  <si>
    <t>Gastel</t>
  </si>
  <si>
    <t>Maylo</t>
  </si>
  <si>
    <t>Jan Heijnen</t>
  </si>
  <si>
    <t>Art &amp; Sam</t>
  </si>
  <si>
    <t>Gerrie Beijens</t>
  </si>
  <si>
    <t>Edoline &amp; LuneNeva</t>
  </si>
  <si>
    <t>Lucky &amp; Neva</t>
  </si>
  <si>
    <t>Laakdal ( B. )</t>
  </si>
  <si>
    <t>Sjanneke</t>
  </si>
  <si>
    <t>Lode Reynders</t>
  </si>
  <si>
    <t>Herdereen ( B. )</t>
  </si>
  <si>
    <t>Koen Gielen</t>
  </si>
  <si>
    <t>Stidi Bay</t>
  </si>
  <si>
    <t>Leo van der Burgt</t>
  </si>
  <si>
    <t>Meijel</t>
  </si>
  <si>
    <t>BurgtBeheer Jaquar &amp; B.B. Jayton</t>
  </si>
  <si>
    <t xml:space="preserve">Rodinde Rutjens </t>
  </si>
  <si>
    <t>Weert</t>
  </si>
  <si>
    <t>Heide's Berg Alves</t>
  </si>
  <si>
    <t xml:space="preserve">Anton v. Blommerschot &amp; </t>
  </si>
  <si>
    <t>4.</t>
  </si>
  <si>
    <t>5.</t>
  </si>
  <si>
    <t>6.</t>
  </si>
  <si>
    <t>233.</t>
  </si>
  <si>
    <t>345.</t>
  </si>
  <si>
    <t>Martien Winters</t>
  </si>
  <si>
    <t>Moskova &amp; Senny</t>
  </si>
  <si>
    <t>Zutendaal ( B. )</t>
  </si>
  <si>
    <t>Nick Weijtjens</t>
  </si>
  <si>
    <t>Mavino &amp; Moonlight</t>
  </si>
  <si>
    <t>Orlando &amp; Otto</t>
  </si>
  <si>
    <t>Jolie &amp; Jumper</t>
  </si>
  <si>
    <t>Steensel</t>
  </si>
  <si>
    <t>Annemiek Castelijns</t>
  </si>
  <si>
    <t>Liesje</t>
  </si>
  <si>
    <t xml:space="preserve">Suus Bonnema </t>
  </si>
  <si>
    <t>7.</t>
  </si>
  <si>
    <t xml:space="preserve">Jeugd </t>
  </si>
  <si>
    <t>Louis Verwimp</t>
  </si>
  <si>
    <t>Jumper</t>
  </si>
  <si>
    <t>René Stalman</t>
  </si>
  <si>
    <t>123.</t>
  </si>
  <si>
    <t>Kill</t>
  </si>
  <si>
    <t>789.</t>
  </si>
  <si>
    <t>890.</t>
  </si>
  <si>
    <t>135.</t>
  </si>
  <si>
    <t>Majic</t>
  </si>
  <si>
    <t>Hans van de Broek</t>
  </si>
  <si>
    <t>Darlet &amp; Dasper</t>
  </si>
  <si>
    <t>Lierop</t>
  </si>
  <si>
    <t>Patrick Engelen</t>
  </si>
  <si>
    <t>Erik Verloo</t>
  </si>
  <si>
    <t>Poppel ( B. )</t>
  </si>
  <si>
    <t>Jack &amp; Sparrow</t>
  </si>
  <si>
    <t>MeenselKiezegem(B.)</t>
  </si>
  <si>
    <t xml:space="preserve">Bib   </t>
  </si>
  <si>
    <t>Jennifer de Graaf</t>
  </si>
  <si>
    <t>Jordy Reuvers</t>
  </si>
  <si>
    <t>Zevenbergen</t>
  </si>
  <si>
    <t>Boy</t>
  </si>
  <si>
    <t>Menteam Willems</t>
  </si>
  <si>
    <t>Pelt ( B. )</t>
  </si>
  <si>
    <t>Apollo &amp; Juul</t>
  </si>
  <si>
    <t>Katrien &amp; Liesje</t>
  </si>
  <si>
    <t>Hermes &amp; Jupiter</t>
  </si>
  <si>
    <t>Apollo  &amp; Ares &amp;</t>
  </si>
  <si>
    <t>Tielen ( B. )</t>
  </si>
  <si>
    <t>Kenny Kanora</t>
  </si>
  <si>
    <t>Mikado &amp; Romeo</t>
  </si>
  <si>
    <t>Aarle Rixtel</t>
  </si>
  <si>
    <t>Dennis Rijntjes</t>
  </si>
  <si>
    <t>Day Dreamer &amp; Hero</t>
  </si>
  <si>
    <t xml:space="preserve">Brento &amp; Boy </t>
  </si>
  <si>
    <t>Bekkevoort ( B. )</t>
  </si>
  <si>
    <t>Jonas Corten</t>
  </si>
  <si>
    <t>Leandro &amp; Teuntje</t>
  </si>
  <si>
    <t>Blade &amp; Janneke &amp;</t>
  </si>
  <si>
    <t>Berendrecht ( B. )</t>
  </si>
  <si>
    <t>Bernd Wouters</t>
  </si>
  <si>
    <t xml:space="preserve">Casper &amp; Chucky </t>
  </si>
  <si>
    <t>Dongen</t>
  </si>
  <si>
    <t>Tessa in 't Groen</t>
  </si>
  <si>
    <t>288.</t>
  </si>
  <si>
    <t>Benny &amp; Joop</t>
  </si>
  <si>
    <t>Rucphen</t>
  </si>
  <si>
    <t>Frank Vissers</t>
  </si>
  <si>
    <t>Rody</t>
  </si>
  <si>
    <t>Schijf</t>
  </si>
  <si>
    <t>Ingeborg Boers</t>
  </si>
  <si>
    <t>3185A</t>
  </si>
  <si>
    <t>Oijens James &amp; Samira</t>
  </si>
  <si>
    <t>Dorst</t>
  </si>
  <si>
    <t>Umberto van Gool</t>
  </si>
  <si>
    <t>Fabian &amp; Tommie</t>
  </si>
  <si>
    <t>Riel</t>
  </si>
  <si>
    <t>Hans van Meer</t>
  </si>
  <si>
    <t>299.</t>
  </si>
  <si>
    <t>Pursy</t>
  </si>
  <si>
    <t>Chantal v. der Wijst</t>
  </si>
  <si>
    <t>1818A</t>
  </si>
  <si>
    <t>Elvizz</t>
  </si>
  <si>
    <t>Appie de Greef</t>
  </si>
  <si>
    <t>Kyrian</t>
  </si>
  <si>
    <t>Otje</t>
  </si>
  <si>
    <t>Vierlingsbeek</t>
  </si>
  <si>
    <t>Louis van Haren</t>
  </si>
  <si>
    <t>Joe</t>
  </si>
  <si>
    <t>Demi Timmers</t>
  </si>
  <si>
    <t>333.</t>
  </si>
  <si>
    <t>Corke &amp; Jantje</t>
  </si>
  <si>
    <t>Jan van Tien</t>
  </si>
  <si>
    <t>444.</t>
  </si>
  <si>
    <t>Jacco</t>
  </si>
  <si>
    <t>Kees Vorstenbosch</t>
  </si>
  <si>
    <t>Ragazzi v.d. Kwaplas</t>
  </si>
  <si>
    <t>Mandy van Delft</t>
  </si>
  <si>
    <t>Drunen</t>
  </si>
  <si>
    <t>Fay &amp; Indy</t>
  </si>
  <si>
    <t xml:space="preserve"> </t>
  </si>
  <si>
    <t>09.00</t>
  </si>
  <si>
    <t>765.</t>
  </si>
  <si>
    <t>Bubba's Gonna Be Vip </t>
  </si>
  <si>
    <t>Tess Mertens Jeugd</t>
  </si>
  <si>
    <t xml:space="preserve">Ilse Looijmans   </t>
  </si>
  <si>
    <t xml:space="preserve">Parcours verkennen +/- 20 min.  </t>
  </si>
  <si>
    <t>Begin reguliere wedstrijd</t>
  </si>
  <si>
    <t>Pauze    &amp;    Parcours verkennen  +/- 30 min.     &amp;     Slepen .</t>
  </si>
  <si>
    <t>8.</t>
  </si>
  <si>
    <t>9.</t>
  </si>
  <si>
    <t>Hannelore Houben</t>
  </si>
  <si>
    <t>Spikkel</t>
  </si>
  <si>
    <t>Amika</t>
  </si>
  <si>
    <t>599C</t>
  </si>
  <si>
    <t>Vini</t>
  </si>
  <si>
    <t>Fauve de Greef</t>
  </si>
  <si>
    <t>Goud Klompje</t>
  </si>
  <si>
    <t>Chelsea van Dijk</t>
  </si>
  <si>
    <t>Mr. Riley</t>
  </si>
  <si>
    <t>Chantal van Dijk</t>
  </si>
  <si>
    <t>Mr. Ronny</t>
  </si>
  <si>
    <t>818.</t>
  </si>
  <si>
    <t>June Lettan</t>
  </si>
  <si>
    <t>Gin</t>
  </si>
  <si>
    <t>987.</t>
  </si>
  <si>
    <t>Ellen Faes</t>
  </si>
  <si>
    <t>Leo</t>
  </si>
  <si>
    <t>Robin Franken</t>
  </si>
  <si>
    <t>Etten Leur</t>
  </si>
  <si>
    <t>148.</t>
  </si>
  <si>
    <t>Nikky</t>
  </si>
  <si>
    <r>
      <t xml:space="preserve">    </t>
    </r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            </t>
    </r>
    <r>
      <rPr>
        <b/>
        <sz val="16"/>
        <rFont val="Calibri"/>
        <family val="2"/>
        <scheme val="minor"/>
      </rPr>
      <t xml:space="preserve"> </t>
    </r>
    <r>
      <rPr>
        <b/>
        <sz val="20"/>
        <color rgb="FF996633"/>
        <rFont val="Calibri"/>
        <family val="2"/>
        <scheme val="minor"/>
      </rPr>
      <t xml:space="preserve">E.G.M. -- IMC  2025 / 2026. </t>
    </r>
    <r>
      <rPr>
        <b/>
        <sz val="16"/>
        <rFont val="Calibri"/>
        <family val="2"/>
        <scheme val="minor"/>
      </rPr>
      <t xml:space="preserve">  </t>
    </r>
    <r>
      <rPr>
        <b/>
        <sz val="14"/>
        <rFont val="Calibri"/>
        <family val="2"/>
        <scheme val="minor"/>
      </rPr>
      <t xml:space="preserve">                </t>
    </r>
    <r>
      <rPr>
        <b/>
        <sz val="14"/>
        <color rgb="FF002060"/>
        <rFont val="Calibri"/>
        <family val="2"/>
        <scheme val="minor"/>
      </rPr>
      <t>Zondag 25 januari 2026.</t>
    </r>
  </si>
  <si>
    <t>Mark v.de Wildenberg</t>
  </si>
  <si>
    <t>Iashya</t>
  </si>
  <si>
    <t>Gilze</t>
  </si>
  <si>
    <t>Maarten de Krom</t>
  </si>
  <si>
    <t>122.</t>
  </si>
  <si>
    <t>Narnia</t>
  </si>
  <si>
    <t>155.</t>
  </si>
  <si>
    <t>Yvette v. Amelsvoort</t>
  </si>
  <si>
    <t xml:space="preserve">Enzo </t>
  </si>
  <si>
    <t>Falco &amp; Bobbi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</si>
</sst>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1"/>
      <color rgb="FF002060"/>
      <name val="Arial"/>
      <family val="2"/>
    </font>
    <font>
      <b/>
      <sz val="18"/>
      <color rgb="FFC0000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996633"/>
      <name val="Calibri"/>
      <family val="2"/>
      <scheme val="minor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i/>
      <sz val="14"/>
      <color rgb="FF002060"/>
      <name val="Arial"/>
      <family val="2"/>
    </font>
    <font>
      <b/>
      <sz val="12"/>
      <color rgb="FF996633"/>
      <name val="Arial"/>
      <family val="2"/>
    </font>
    <font>
      <b/>
      <sz val="16"/>
      <name val="Arial"/>
      <family val="2"/>
    </font>
    <font>
      <i/>
      <sz val="11"/>
      <color theme="1"/>
      <name val="Arial"/>
      <family val="2"/>
    </font>
    <font>
      <b/>
      <sz val="16"/>
      <name val="Calibri"/>
      <family val="2"/>
      <scheme val="minor"/>
    </font>
    <font>
      <b/>
      <sz val="20"/>
      <color rgb="FF996633"/>
      <name val="Calibri"/>
      <family val="2"/>
      <scheme val="minor"/>
    </font>
    <font>
      <sz val="12"/>
      <color rgb="FF7030A0"/>
      <name val="Arial"/>
      <family val="2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Arial"/>
      <family val="2"/>
    </font>
    <font>
      <sz val="11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7" fillId="3" borderId="23" xfId="0" applyFont="1" applyFill="1" applyBorder="1" applyAlignment="1">
      <alignment horizontal="right" vertical="center"/>
    </xf>
    <xf numFmtId="164" fontId="7" fillId="0" borderId="30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164" fontId="7" fillId="0" borderId="36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0" borderId="27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horizontal="left" vertical="center"/>
    </xf>
    <xf numFmtId="0" fontId="14" fillId="0" borderId="41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49" fontId="14" fillId="2" borderId="22" xfId="0" applyNumberFormat="1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right" vertical="center"/>
    </xf>
    <xf numFmtId="0" fontId="15" fillId="2" borderId="44" xfId="0" applyFont="1" applyFill="1" applyBorder="1" applyAlignment="1">
      <alignment horizontal="left" vertical="center"/>
    </xf>
    <xf numFmtId="49" fontId="17" fillId="2" borderId="22" xfId="0" applyNumberFormat="1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vertical="center"/>
    </xf>
    <xf numFmtId="0" fontId="12" fillId="2" borderId="5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left" vertical="center"/>
    </xf>
    <xf numFmtId="49" fontId="14" fillId="4" borderId="22" xfId="0" applyNumberFormat="1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49" fontId="19" fillId="4" borderId="22" xfId="0" applyNumberFormat="1" applyFont="1" applyFill="1" applyBorder="1" applyAlignment="1">
      <alignment horizontal="left" vertical="center"/>
    </xf>
    <xf numFmtId="0" fontId="15" fillId="0" borderId="27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22" fillId="2" borderId="5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0" fillId="0" borderId="0" xfId="0" applyFont="1"/>
    <xf numFmtId="0" fontId="20" fillId="2" borderId="0" xfId="0" applyFont="1" applyFill="1"/>
    <xf numFmtId="0" fontId="21" fillId="0" borderId="49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1" fillId="0" borderId="16" xfId="0" applyFont="1" applyBorder="1"/>
    <xf numFmtId="0" fontId="21" fillId="0" borderId="3" xfId="0" applyFont="1" applyBorder="1"/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/>
    <xf numFmtId="0" fontId="21" fillId="0" borderId="1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4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 vertical="center"/>
    </xf>
    <xf numFmtId="0" fontId="21" fillId="2" borderId="16" xfId="0" applyFont="1" applyFill="1" applyBorder="1"/>
    <xf numFmtId="0" fontId="21" fillId="0" borderId="6" xfId="0" applyFont="1" applyBorder="1"/>
    <xf numFmtId="0" fontId="21" fillId="0" borderId="17" xfId="0" applyFont="1" applyBorder="1"/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right" vertical="center"/>
    </xf>
    <xf numFmtId="0" fontId="9" fillId="5" borderId="28" xfId="0" applyFont="1" applyFill="1" applyBorder="1" applyAlignment="1">
      <alignment horizontal="right" vertical="center"/>
    </xf>
    <xf numFmtId="0" fontId="2" fillId="5" borderId="28" xfId="0" applyFont="1" applyFill="1" applyBorder="1"/>
    <xf numFmtId="0" fontId="28" fillId="5" borderId="8" xfId="0" applyFont="1" applyFill="1" applyBorder="1" applyAlignment="1">
      <alignment horizontal="right" vertical="center"/>
    </xf>
    <xf numFmtId="0" fontId="18" fillId="5" borderId="28" xfId="0" applyFont="1" applyFill="1" applyBorder="1"/>
    <xf numFmtId="0" fontId="21" fillId="5" borderId="48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right"/>
    </xf>
    <xf numFmtId="0" fontId="21" fillId="5" borderId="8" xfId="0" applyFont="1" applyFill="1" applyBorder="1"/>
    <xf numFmtId="0" fontId="21" fillId="5" borderId="45" xfId="0" applyFont="1" applyFill="1" applyBorder="1" applyAlignment="1">
      <alignment horizontal="right" vertical="center"/>
    </xf>
    <xf numFmtId="0" fontId="7" fillId="5" borderId="20" xfId="0" applyFont="1" applyFill="1" applyBorder="1" applyAlignment="1">
      <alignment horizontal="right" vertical="center"/>
    </xf>
    <xf numFmtId="0" fontId="17" fillId="5" borderId="20" xfId="0" applyFont="1" applyFill="1" applyBorder="1" applyAlignment="1">
      <alignment horizontal="right" vertical="center"/>
    </xf>
    <xf numFmtId="0" fontId="14" fillId="5" borderId="20" xfId="0" applyFont="1" applyFill="1" applyBorder="1" applyAlignment="1">
      <alignment horizontal="right" vertical="center"/>
    </xf>
    <xf numFmtId="0" fontId="21" fillId="0" borderId="49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164" fontId="25" fillId="0" borderId="31" xfId="0" applyNumberFormat="1" applyFont="1" applyBorder="1" applyAlignment="1">
      <alignment horizontal="center" vertical="center"/>
    </xf>
    <xf numFmtId="164" fontId="25" fillId="0" borderId="32" xfId="0" applyNumberFormat="1" applyFont="1" applyBorder="1" applyAlignment="1">
      <alignment horizontal="center" vertical="center"/>
    </xf>
    <xf numFmtId="164" fontId="25" fillId="0" borderId="33" xfId="0" applyNumberFormat="1" applyFont="1" applyBorder="1" applyAlignment="1">
      <alignment horizontal="center" vertical="center"/>
    </xf>
    <xf numFmtId="164" fontId="25" fillId="0" borderId="34" xfId="0" applyNumberFormat="1" applyFont="1" applyBorder="1" applyAlignment="1">
      <alignment horizontal="center" vertical="center"/>
    </xf>
    <xf numFmtId="164" fontId="25" fillId="0" borderId="39" xfId="0" applyNumberFormat="1" applyFont="1" applyBorder="1" applyAlignment="1">
      <alignment horizontal="center" vertical="center"/>
    </xf>
    <xf numFmtId="164" fontId="25" fillId="0" borderId="40" xfId="0" applyNumberFormat="1" applyFont="1" applyBorder="1" applyAlignment="1">
      <alignment horizontal="center" vertical="center"/>
    </xf>
    <xf numFmtId="164" fontId="25" fillId="0" borderId="36" xfId="0" applyNumberFormat="1" applyFont="1" applyBorder="1" applyAlignment="1">
      <alignment horizontal="center" vertical="center"/>
    </xf>
    <xf numFmtId="164" fontId="20" fillId="0" borderId="36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164" fontId="24" fillId="0" borderId="36" xfId="0" applyNumberFormat="1" applyFont="1" applyBorder="1" applyAlignment="1">
      <alignment horizontal="center" vertical="center"/>
    </xf>
    <xf numFmtId="164" fontId="25" fillId="0" borderId="38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164" fontId="25" fillId="0" borderId="39" xfId="0" applyNumberFormat="1" applyFont="1" applyBorder="1" applyAlignment="1" applyProtection="1">
      <alignment horizontal="center" vertical="center"/>
      <protection locked="0"/>
    </xf>
    <xf numFmtId="164" fontId="25" fillId="0" borderId="40" xfId="0" applyNumberFormat="1" applyFont="1" applyBorder="1" applyAlignment="1" applyProtection="1">
      <alignment horizontal="center" vertical="center"/>
      <protection locked="0"/>
    </xf>
    <xf numFmtId="164" fontId="24" fillId="0" borderId="44" xfId="0" applyNumberFormat="1" applyFont="1" applyBorder="1" applyAlignment="1">
      <alignment horizontal="center" vertical="center"/>
    </xf>
    <xf numFmtId="164" fontId="30" fillId="0" borderId="36" xfId="0" applyNumberFormat="1" applyFont="1" applyBorder="1" applyAlignment="1">
      <alignment horizontal="center" vertical="center"/>
    </xf>
    <xf numFmtId="164" fontId="25" fillId="2" borderId="31" xfId="0" applyNumberFormat="1" applyFont="1" applyFill="1" applyBorder="1" applyAlignment="1">
      <alignment horizontal="center" vertical="center"/>
    </xf>
    <xf numFmtId="164" fontId="25" fillId="2" borderId="32" xfId="0" applyNumberFormat="1" applyFont="1" applyFill="1" applyBorder="1" applyAlignment="1">
      <alignment horizontal="center" vertical="center"/>
    </xf>
    <xf numFmtId="164" fontId="25" fillId="3" borderId="35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164" fontId="20" fillId="6" borderId="34" xfId="0" applyNumberFormat="1" applyFont="1" applyFill="1" applyBorder="1" applyAlignment="1">
      <alignment horizontal="center" vertical="center"/>
    </xf>
    <xf numFmtId="0" fontId="31" fillId="3" borderId="43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20" fillId="3" borderId="12" xfId="0" applyFont="1" applyFill="1" applyBorder="1" applyAlignment="1">
      <alignment vertical="center"/>
    </xf>
    <xf numFmtId="164" fontId="26" fillId="3" borderId="29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8" fillId="5" borderId="7" xfId="0" applyFont="1" applyFill="1" applyBorder="1" applyAlignment="1">
      <alignment horizontal="right" vertical="center"/>
    </xf>
    <xf numFmtId="0" fontId="28" fillId="0" borderId="6" xfId="0" applyFont="1" applyBorder="1"/>
    <xf numFmtId="0" fontId="28" fillId="0" borderId="6" xfId="0" applyFont="1" applyBorder="1" applyAlignment="1">
      <alignment horizontal="center"/>
    </xf>
    <xf numFmtId="0" fontId="28" fillId="0" borderId="17" xfId="0" applyFont="1" applyBorder="1"/>
    <xf numFmtId="0" fontId="21" fillId="5" borderId="7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8" fillId="5" borderId="28" xfId="0" applyFont="1" applyFill="1" applyBorder="1" applyAlignment="1">
      <alignment horizontal="right" vertical="center"/>
    </xf>
    <xf numFmtId="0" fontId="28" fillId="0" borderId="22" xfId="0" applyFont="1" applyBorder="1"/>
    <xf numFmtId="0" fontId="28" fillId="0" borderId="22" xfId="0" applyFont="1" applyBorder="1" applyAlignment="1">
      <alignment horizontal="center"/>
    </xf>
    <xf numFmtId="0" fontId="32" fillId="0" borderId="22" xfId="0" applyFont="1" applyBorder="1"/>
    <xf numFmtId="0" fontId="28" fillId="0" borderId="44" xfId="0" applyFont="1" applyBorder="1"/>
    <xf numFmtId="0" fontId="21" fillId="0" borderId="6" xfId="0" applyFont="1" applyBorder="1" applyAlignment="1">
      <alignment horizontal="center"/>
    </xf>
    <xf numFmtId="164" fontId="25" fillId="0" borderId="28" xfId="0" applyNumberFormat="1" applyFont="1" applyBorder="1" applyAlignment="1">
      <alignment horizontal="center" vertical="center"/>
    </xf>
    <xf numFmtId="164" fontId="25" fillId="0" borderId="44" xfId="0" applyNumberFormat="1" applyFont="1" applyBorder="1" applyAlignment="1">
      <alignment horizontal="center" vertical="center"/>
    </xf>
    <xf numFmtId="0" fontId="21" fillId="0" borderId="0" xfId="0" applyFont="1"/>
    <xf numFmtId="0" fontId="21" fillId="5" borderId="8" xfId="0" applyFont="1" applyFill="1" applyBorder="1" applyAlignment="1">
      <alignment vertical="center"/>
    </xf>
    <xf numFmtId="0" fontId="35" fillId="0" borderId="0" xfId="0" applyFont="1"/>
    <xf numFmtId="0" fontId="20" fillId="0" borderId="16" xfId="0" applyFont="1" applyBorder="1"/>
    <xf numFmtId="164" fontId="25" fillId="0" borderId="31" xfId="0" applyNumberFormat="1" applyFont="1" applyBorder="1" applyAlignment="1" applyProtection="1">
      <alignment horizontal="center" vertical="center"/>
      <protection locked="0"/>
    </xf>
    <xf numFmtId="164" fontId="25" fillId="0" borderId="32" xfId="0" applyNumberFormat="1" applyFont="1" applyBorder="1" applyAlignment="1" applyProtection="1">
      <alignment horizontal="center" vertical="center"/>
      <protection locked="0"/>
    </xf>
    <xf numFmtId="0" fontId="21" fillId="5" borderId="18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42" xfId="0" applyFont="1" applyBorder="1"/>
    <xf numFmtId="164" fontId="25" fillId="2" borderId="39" xfId="0" applyNumberFormat="1" applyFont="1" applyFill="1" applyBorder="1" applyAlignment="1">
      <alignment horizontal="center" vertical="center"/>
    </xf>
    <xf numFmtId="164" fontId="25" fillId="2" borderId="40" xfId="0" applyNumberFormat="1" applyFont="1" applyFill="1" applyBorder="1" applyAlignment="1">
      <alignment horizontal="center" vertical="center"/>
    </xf>
    <xf numFmtId="164" fontId="25" fillId="3" borderId="33" xfId="0" applyNumberFormat="1" applyFont="1" applyFill="1" applyBorder="1" applyAlignment="1">
      <alignment horizontal="center" vertical="center"/>
    </xf>
    <xf numFmtId="164" fontId="25" fillId="3" borderId="34" xfId="0" applyNumberFormat="1" applyFont="1" applyFill="1" applyBorder="1" applyAlignment="1">
      <alignment horizontal="center" vertical="center"/>
    </xf>
    <xf numFmtId="164" fontId="25" fillId="3" borderId="31" xfId="0" applyNumberFormat="1" applyFont="1" applyFill="1" applyBorder="1" applyAlignment="1">
      <alignment horizontal="center" vertical="center"/>
    </xf>
    <xf numFmtId="164" fontId="25" fillId="3" borderId="32" xfId="0" applyNumberFormat="1" applyFont="1" applyFill="1" applyBorder="1" applyAlignment="1">
      <alignment horizontal="center" vertical="center"/>
    </xf>
    <xf numFmtId="164" fontId="26" fillId="3" borderId="35" xfId="0" applyNumberFormat="1" applyFont="1" applyFill="1" applyBorder="1" applyAlignment="1">
      <alignment horizontal="center" vertical="center"/>
    </xf>
    <xf numFmtId="164" fontId="25" fillId="3" borderId="55" xfId="0" applyNumberFormat="1" applyFont="1" applyFill="1" applyBorder="1" applyAlignment="1">
      <alignment horizontal="center" vertical="center"/>
    </xf>
    <xf numFmtId="164" fontId="25" fillId="3" borderId="56" xfId="0" applyNumberFormat="1" applyFont="1" applyFill="1" applyBorder="1" applyAlignment="1">
      <alignment horizontal="center" vertical="center"/>
    </xf>
    <xf numFmtId="164" fontId="26" fillId="3" borderId="52" xfId="0" applyNumberFormat="1" applyFont="1" applyFill="1" applyBorder="1" applyAlignment="1">
      <alignment horizontal="center" vertical="center"/>
    </xf>
    <xf numFmtId="164" fontId="25" fillId="3" borderId="38" xfId="0" applyNumberFormat="1" applyFont="1" applyFill="1" applyBorder="1" applyAlignment="1">
      <alignment horizontal="center" vertical="center"/>
    </xf>
    <xf numFmtId="0" fontId="36" fillId="7" borderId="21" xfId="0" applyFont="1" applyFill="1" applyBorder="1" applyAlignment="1">
      <alignment vertical="center"/>
    </xf>
    <xf numFmtId="0" fontId="7" fillId="7" borderId="22" xfId="0" applyFont="1" applyFill="1" applyBorder="1" applyAlignment="1">
      <alignment vertical="center"/>
    </xf>
    <xf numFmtId="0" fontId="8" fillId="7" borderId="22" xfId="0" applyFont="1" applyFill="1" applyBorder="1" applyAlignment="1">
      <alignment vertical="center"/>
    </xf>
    <xf numFmtId="0" fontId="7" fillId="7" borderId="44" xfId="0" applyFont="1" applyFill="1" applyBorder="1" applyAlignment="1">
      <alignment vertical="center"/>
    </xf>
    <xf numFmtId="164" fontId="26" fillId="7" borderId="35" xfId="0" applyNumberFormat="1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21" fillId="5" borderId="9" xfId="0" applyFont="1" applyFill="1" applyBorder="1" applyAlignment="1">
      <alignment horizontal="right" vertical="center"/>
    </xf>
    <xf numFmtId="0" fontId="21" fillId="0" borderId="17" xfId="0" applyFont="1" applyBorder="1" applyAlignment="1">
      <alignment horizontal="left" vertical="center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42" xfId="0" applyFont="1" applyBorder="1" applyAlignment="1">
      <alignment horizontal="left" vertical="center"/>
    </xf>
    <xf numFmtId="0" fontId="21" fillId="0" borderId="8" xfId="0" applyFont="1" applyBorder="1" applyAlignment="1">
      <alignment horizontal="right" vertical="center"/>
    </xf>
    <xf numFmtId="0" fontId="28" fillId="5" borderId="48" xfId="0" applyFont="1" applyFill="1" applyBorder="1" applyAlignment="1">
      <alignment horizontal="right"/>
    </xf>
    <xf numFmtId="0" fontId="28" fillId="0" borderId="49" xfId="0" applyFont="1" applyBorder="1" applyAlignment="1">
      <alignment horizontal="left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left"/>
    </xf>
    <xf numFmtId="0" fontId="21" fillId="5" borderId="18" xfId="0" applyFont="1" applyFill="1" applyBorder="1"/>
    <xf numFmtId="0" fontId="21" fillId="0" borderId="2" xfId="0" applyFont="1" applyBorder="1"/>
    <xf numFmtId="0" fontId="21" fillId="0" borderId="3" xfId="0" applyFont="1" applyBorder="1" applyAlignment="1">
      <alignment horizontal="left" vertical="center"/>
    </xf>
    <xf numFmtId="0" fontId="21" fillId="0" borderId="49" xfId="0" applyFont="1" applyBorder="1"/>
    <xf numFmtId="0" fontId="21" fillId="0" borderId="6" xfId="0" applyFont="1" applyBorder="1" applyAlignment="1">
      <alignment horizontal="left" vertic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8" fillId="2" borderId="1" xfId="0" applyFont="1" applyFill="1" applyBorder="1" applyAlignment="1">
      <alignment horizontal="left" vertical="top"/>
    </xf>
    <xf numFmtId="0" fontId="28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left" vertical="top"/>
    </xf>
    <xf numFmtId="0" fontId="28" fillId="0" borderId="16" xfId="0" applyFont="1" applyBorder="1" applyAlignment="1">
      <alignment horizontal="left" vertical="top"/>
    </xf>
    <xf numFmtId="0" fontId="32" fillId="0" borderId="6" xfId="0" applyFont="1" applyBorder="1"/>
    <xf numFmtId="0" fontId="28" fillId="2" borderId="2" xfId="0" applyFont="1" applyFill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28" fillId="2" borderId="16" xfId="0" applyFont="1" applyFill="1" applyBorder="1" applyAlignment="1">
      <alignment vertical="center"/>
    </xf>
    <xf numFmtId="0" fontId="21" fillId="2" borderId="8" xfId="0" applyFont="1" applyFill="1" applyBorder="1" applyAlignment="1">
      <alignment horizontal="right" vertical="center"/>
    </xf>
    <xf numFmtId="0" fontId="21" fillId="2" borderId="7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" xfId="0" applyFont="1" applyBorder="1" applyAlignment="1">
      <alignment horizontal="left"/>
    </xf>
    <xf numFmtId="0" fontId="21" fillId="2" borderId="9" xfId="0" applyFont="1" applyFill="1" applyBorder="1" applyAlignment="1">
      <alignment horizontal="right" vertical="center"/>
    </xf>
    <xf numFmtId="0" fontId="21" fillId="0" borderId="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2" borderId="3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5" borderId="7" xfId="0" applyFont="1" applyFill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42" xfId="0" applyFont="1" applyBorder="1" applyAlignment="1">
      <alignment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57" xfId="0" applyFont="1" applyFill="1" applyBorder="1" applyAlignment="1">
      <alignment horizontal="left" vertical="center"/>
    </xf>
    <xf numFmtId="0" fontId="21" fillId="0" borderId="8" xfId="0" applyFont="1" applyBorder="1"/>
    <xf numFmtId="0" fontId="38" fillId="0" borderId="16" xfId="0" applyFont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0" fillId="0" borderId="1" xfId="0" applyFont="1" applyBorder="1"/>
    <xf numFmtId="0" fontId="2" fillId="6" borderId="28" xfId="0" applyFont="1" applyFill="1" applyBorder="1"/>
    <xf numFmtId="0" fontId="28" fillId="5" borderId="18" xfId="0" applyFont="1" applyFill="1" applyBorder="1" applyAlignment="1">
      <alignment horizontal="right" vertical="center"/>
    </xf>
    <xf numFmtId="49" fontId="29" fillId="6" borderId="22" xfId="0" applyNumberFormat="1" applyFont="1" applyFill="1" applyBorder="1" applyAlignment="1">
      <alignment horizontal="left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left" vertical="center"/>
    </xf>
    <xf numFmtId="0" fontId="2" fillId="6" borderId="44" xfId="0" applyFont="1" applyFill="1" applyBorder="1"/>
    <xf numFmtId="0" fontId="28" fillId="2" borderId="2" xfId="0" applyFont="1" applyFill="1" applyBorder="1" applyAlignment="1">
      <alignment horizontal="left" vertical="top"/>
    </xf>
    <xf numFmtId="0" fontId="28" fillId="0" borderId="2" xfId="0" applyFont="1" applyBorder="1" applyAlignment="1">
      <alignment horizontal="center" vertical="top"/>
    </xf>
    <xf numFmtId="0" fontId="28" fillId="0" borderId="2" xfId="0" applyFont="1" applyBorder="1" applyAlignment="1">
      <alignment horizontal="left" vertical="top"/>
    </xf>
    <xf numFmtId="0" fontId="28" fillId="0" borderId="42" xfId="0" applyFont="1" applyBorder="1" applyAlignment="1">
      <alignment horizontal="left" vertical="top"/>
    </xf>
    <xf numFmtId="0" fontId="2" fillId="6" borderId="22" xfId="0" applyFont="1" applyFill="1" applyBorder="1"/>
    <xf numFmtId="0" fontId="2" fillId="0" borderId="49" xfId="0" applyFont="1" applyBorder="1"/>
    <xf numFmtId="0" fontId="2" fillId="0" borderId="50" xfId="0" applyFont="1" applyBorder="1"/>
    <xf numFmtId="0" fontId="10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2" fillId="0" borderId="48" xfId="0" applyFont="1" applyBorder="1" applyAlignment="1">
      <alignment horizontal="right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FFFF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8"/>
  <sheetViews>
    <sheetView tabSelected="1" zoomScale="85" zoomScaleNormal="85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K85" sqref="K85"/>
    </sheetView>
  </sheetViews>
  <sheetFormatPr defaultRowHeight="14.25" x14ac:dyDescent="0.2"/>
  <cols>
    <col min="1" max="1" width="7" style="4" customWidth="1"/>
    <col min="2" max="2" width="24.140625" style="1" customWidth="1"/>
    <col min="3" max="3" width="6.85546875" style="1" customWidth="1"/>
    <col min="4" max="4" width="21.7109375" style="1" customWidth="1"/>
    <col min="5" max="5" width="33.7109375" style="1" customWidth="1"/>
    <col min="6" max="6" width="8.5703125" style="1" customWidth="1"/>
    <col min="7" max="7" width="8.28515625" style="1" customWidth="1"/>
    <col min="8" max="8" width="5" style="1" customWidth="1"/>
    <col min="9" max="9" width="5.5703125" style="1" customWidth="1"/>
    <col min="10" max="10" width="6.5703125" style="1" customWidth="1"/>
    <col min="11" max="11" width="22" style="1" customWidth="1"/>
    <col min="12" max="12" width="8.85546875" style="1" customWidth="1"/>
    <col min="13" max="13" width="12.7109375" style="1" customWidth="1"/>
    <col min="14" max="14" width="12.140625" style="1" customWidth="1"/>
    <col min="15" max="15" width="17.42578125" style="1" customWidth="1"/>
    <col min="16" max="16" width="18.7109375" style="1" customWidth="1"/>
    <col min="17" max="17" width="5.28515625" style="1" customWidth="1"/>
    <col min="18" max="16384" width="9.140625" style="1"/>
  </cols>
  <sheetData>
    <row r="1" spans="1:17" ht="6.75" customHeight="1" thickTop="1" x14ac:dyDescent="0.2">
      <c r="A1" s="230" t="s">
        <v>285</v>
      </c>
      <c r="B1" s="231"/>
      <c r="C1" s="231"/>
      <c r="D1" s="231"/>
      <c r="E1" s="231"/>
      <c r="F1" s="231"/>
      <c r="G1" s="232"/>
      <c r="Q1" s="121"/>
    </row>
    <row r="2" spans="1:17" ht="21.75" customHeight="1" thickBot="1" x14ac:dyDescent="0.25">
      <c r="A2" s="233"/>
      <c r="B2" s="234"/>
      <c r="C2" s="234"/>
      <c r="D2" s="234"/>
      <c r="E2" s="234"/>
      <c r="F2" s="234"/>
      <c r="G2" s="235"/>
    </row>
    <row r="3" spans="1:17" s="2" customFormat="1" ht="15.75" customHeight="1" thickTop="1" x14ac:dyDescent="0.25">
      <c r="A3" s="21" t="s">
        <v>0</v>
      </c>
      <c r="B3" s="22" t="s">
        <v>1</v>
      </c>
      <c r="C3" s="41" t="s">
        <v>2</v>
      </c>
      <c r="D3" s="22" t="s">
        <v>3</v>
      </c>
      <c r="E3" s="23" t="s">
        <v>4</v>
      </c>
      <c r="F3" s="159" t="s">
        <v>26</v>
      </c>
      <c r="G3" s="157" t="s">
        <v>27</v>
      </c>
    </row>
    <row r="4" spans="1:17" ht="16.5" thickBot="1" x14ac:dyDescent="0.25">
      <c r="A4" s="24"/>
      <c r="B4" s="25"/>
      <c r="C4" s="42" t="s">
        <v>5</v>
      </c>
      <c r="D4" s="25"/>
      <c r="E4" s="26" t="s">
        <v>6</v>
      </c>
      <c r="F4" s="160" t="s">
        <v>25</v>
      </c>
      <c r="G4" s="158" t="s">
        <v>25</v>
      </c>
    </row>
    <row r="5" spans="1:17" ht="16.5" hidden="1" thickBot="1" x14ac:dyDescent="0.25">
      <c r="A5" s="9"/>
      <c r="B5" s="8"/>
      <c r="C5" s="8"/>
      <c r="D5" s="8"/>
      <c r="E5" s="8"/>
      <c r="F5" s="10"/>
      <c r="G5" s="11"/>
    </row>
    <row r="6" spans="1:17" ht="21.75" thickTop="1" thickBot="1" x14ac:dyDescent="0.25">
      <c r="A6" s="12"/>
      <c r="B6" s="110" t="s">
        <v>65</v>
      </c>
      <c r="C6" s="111"/>
      <c r="D6" s="111"/>
      <c r="E6" s="112"/>
      <c r="F6" s="113" t="s">
        <v>254</v>
      </c>
      <c r="G6" s="13"/>
    </row>
    <row r="7" spans="1:17" ht="18.75" thickTop="1" thickBot="1" x14ac:dyDescent="0.25">
      <c r="A7" s="17"/>
      <c r="B7" s="152" t="s">
        <v>260</v>
      </c>
      <c r="C7" s="153"/>
      <c r="D7" s="154"/>
      <c r="E7" s="155"/>
      <c r="F7" s="156" t="s">
        <v>254</v>
      </c>
      <c r="G7" s="16"/>
    </row>
    <row r="8" spans="1:17" ht="16.5" thickTop="1" x14ac:dyDescent="0.2">
      <c r="A8" s="236" t="s">
        <v>53</v>
      </c>
      <c r="B8" s="228" t="s">
        <v>57</v>
      </c>
      <c r="C8" s="228" t="s">
        <v>41</v>
      </c>
      <c r="D8" s="228" t="s">
        <v>58</v>
      </c>
      <c r="E8" s="229" t="s">
        <v>295</v>
      </c>
      <c r="F8" s="148">
        <f>TIME(9,0,0)</f>
        <v>0.375</v>
      </c>
      <c r="G8" s="149">
        <f>F16+TIME(0,4,0)</f>
        <v>0.39722222222222214</v>
      </c>
      <c r="H8" s="1">
        <v>1</v>
      </c>
    </row>
    <row r="9" spans="1:17" ht="15.75" x14ac:dyDescent="0.2">
      <c r="A9" s="80">
        <v>3444</v>
      </c>
      <c r="B9" s="58" t="s">
        <v>160</v>
      </c>
      <c r="C9" s="49" t="s">
        <v>41</v>
      </c>
      <c r="D9" s="59" t="s">
        <v>118</v>
      </c>
      <c r="E9" s="68" t="s">
        <v>161</v>
      </c>
      <c r="F9" s="89">
        <f>F8+TIME(0,4,0)</f>
        <v>0.37777777777777777</v>
      </c>
      <c r="G9" s="90">
        <f>G8+TIME(0,3,0)</f>
        <v>0.39930555555555547</v>
      </c>
      <c r="H9" s="1">
        <v>1</v>
      </c>
    </row>
    <row r="10" spans="1:17" ht="15.75" x14ac:dyDescent="0.2">
      <c r="A10" s="80">
        <v>1892</v>
      </c>
      <c r="B10" s="48" t="s">
        <v>151</v>
      </c>
      <c r="C10" s="49" t="s">
        <v>41</v>
      </c>
      <c r="D10" s="48" t="s">
        <v>152</v>
      </c>
      <c r="E10" s="64" t="s">
        <v>154</v>
      </c>
      <c r="F10" s="91">
        <f>F9+TIME(0,4,0)</f>
        <v>0.38055555555555554</v>
      </c>
      <c r="G10" s="92">
        <f>G9+TIME(0,3,0)</f>
        <v>0.4013888888888888</v>
      </c>
      <c r="H10" s="1">
        <v>1</v>
      </c>
    </row>
    <row r="11" spans="1:17" ht="15.75" x14ac:dyDescent="0.2">
      <c r="A11" s="80"/>
      <c r="B11" s="51"/>
      <c r="C11" s="52"/>
      <c r="D11" s="53"/>
      <c r="E11" s="140" t="s">
        <v>153</v>
      </c>
      <c r="F11" s="89"/>
      <c r="G11" s="90"/>
      <c r="O11" s="45"/>
    </row>
    <row r="12" spans="1:17" ht="15.75" x14ac:dyDescent="0.2">
      <c r="A12" s="167" t="s">
        <v>255</v>
      </c>
      <c r="B12" s="48" t="s">
        <v>191</v>
      </c>
      <c r="C12" s="49" t="s">
        <v>40</v>
      </c>
      <c r="D12" s="48" t="s">
        <v>130</v>
      </c>
      <c r="E12" s="130" t="s">
        <v>256</v>
      </c>
      <c r="F12" s="89">
        <f>F10+TIME(0,4,0)</f>
        <v>0.3833333333333333</v>
      </c>
      <c r="G12" s="90">
        <f>G10+TIME(0,3,0)</f>
        <v>0.40347222222222212</v>
      </c>
      <c r="H12" s="1">
        <v>1</v>
      </c>
      <c r="O12" s="45"/>
    </row>
    <row r="13" spans="1:17" ht="15.75" x14ac:dyDescent="0.2">
      <c r="A13" s="80">
        <v>859</v>
      </c>
      <c r="B13" s="58" t="s">
        <v>240</v>
      </c>
      <c r="C13" s="61" t="s">
        <v>40</v>
      </c>
      <c r="D13" s="58" t="s">
        <v>239</v>
      </c>
      <c r="E13" s="69" t="s">
        <v>238</v>
      </c>
      <c r="F13" s="89">
        <f>F12+TIME(0,4,0)</f>
        <v>0.38611111111111107</v>
      </c>
      <c r="G13" s="90">
        <f t="shared" ref="G13:G16" si="0">G12+TIME(0,3,0)</f>
        <v>0.40555555555555545</v>
      </c>
      <c r="H13" s="1">
        <v>1</v>
      </c>
      <c r="O13" s="45"/>
    </row>
    <row r="14" spans="1:17" ht="15.75" x14ac:dyDescent="0.2">
      <c r="A14" s="80" t="s">
        <v>267</v>
      </c>
      <c r="B14" s="54" t="s">
        <v>77</v>
      </c>
      <c r="C14" s="49" t="s">
        <v>40</v>
      </c>
      <c r="D14" s="54" t="s">
        <v>78</v>
      </c>
      <c r="E14" s="68" t="s">
        <v>266</v>
      </c>
      <c r="F14" s="91">
        <f t="shared" ref="F14:F16" si="1">F13+TIME(0,4,0)</f>
        <v>0.38888888888888884</v>
      </c>
      <c r="G14" s="92">
        <f t="shared" si="0"/>
        <v>0.40763888888888877</v>
      </c>
      <c r="H14" s="1">
        <v>1</v>
      </c>
      <c r="O14" s="45"/>
    </row>
    <row r="15" spans="1:17" ht="15.75" x14ac:dyDescent="0.2">
      <c r="A15" s="82"/>
      <c r="B15" s="60"/>
      <c r="C15" s="61"/>
      <c r="D15" s="60"/>
      <c r="E15" s="62"/>
      <c r="F15" s="93">
        <f t="shared" si="1"/>
        <v>0.39166666666666661</v>
      </c>
      <c r="G15" s="94">
        <f t="shared" si="0"/>
        <v>0.4097222222222221</v>
      </c>
      <c r="H15" s="1">
        <v>1</v>
      </c>
      <c r="O15" s="45"/>
    </row>
    <row r="16" spans="1:17" ht="16.5" thickBot="1" x14ac:dyDescent="0.25">
      <c r="A16" s="82">
        <v>5340</v>
      </c>
      <c r="B16" s="60" t="s">
        <v>100</v>
      </c>
      <c r="C16" s="61" t="s">
        <v>101</v>
      </c>
      <c r="D16" s="60" t="s">
        <v>109</v>
      </c>
      <c r="E16" s="62" t="s">
        <v>102</v>
      </c>
      <c r="F16" s="89">
        <f t="shared" si="1"/>
        <v>0.39444444444444438</v>
      </c>
      <c r="G16" s="90">
        <f t="shared" si="0"/>
        <v>0.41180555555555542</v>
      </c>
      <c r="H16" s="1">
        <v>1</v>
      </c>
      <c r="J16" s="45"/>
      <c r="K16" s="45"/>
      <c r="L16" s="45"/>
      <c r="M16" s="45"/>
      <c r="N16" s="45"/>
      <c r="O16" s="45"/>
    </row>
    <row r="17" spans="1:15" ht="17.25" thickTop="1" thickBot="1" x14ac:dyDescent="0.25">
      <c r="A17" s="74"/>
      <c r="B17" s="14"/>
      <c r="C17" s="20"/>
      <c r="D17" s="15"/>
      <c r="E17" s="15"/>
      <c r="F17" s="107">
        <f>G16+TIME(0,4,0)</f>
        <v>0.41458333333333319</v>
      </c>
      <c r="G17" s="95"/>
      <c r="O17" s="45"/>
    </row>
    <row r="18" spans="1:15" ht="16.5" thickTop="1" x14ac:dyDescent="0.2">
      <c r="A18" s="168">
        <v>5288</v>
      </c>
      <c r="B18" s="169" t="s">
        <v>257</v>
      </c>
      <c r="C18" s="170" t="s">
        <v>39</v>
      </c>
      <c r="D18" s="169" t="s">
        <v>63</v>
      </c>
      <c r="E18" s="171" t="s">
        <v>169</v>
      </c>
      <c r="F18" s="145">
        <f>G16+TIME(0,4,0)</f>
        <v>0.41458333333333319</v>
      </c>
      <c r="G18" s="146">
        <f>F25+TIME(0,4,0)</f>
        <v>0.43680555555555534</v>
      </c>
      <c r="H18" s="1">
        <v>1</v>
      </c>
      <c r="J18" s="45"/>
      <c r="K18" s="45"/>
      <c r="L18" s="45"/>
      <c r="M18" s="45"/>
      <c r="N18" s="45"/>
      <c r="O18" s="45"/>
    </row>
    <row r="19" spans="1:15" ht="15.75" x14ac:dyDescent="0.2">
      <c r="A19" s="172">
        <v>4460</v>
      </c>
      <c r="B19" s="173" t="s">
        <v>98</v>
      </c>
      <c r="C19" s="138" t="s">
        <v>40</v>
      </c>
      <c r="D19" s="173" t="s">
        <v>99</v>
      </c>
      <c r="E19" s="140" t="s">
        <v>89</v>
      </c>
      <c r="F19" s="89">
        <f>F17+TIME(0,4,0)</f>
        <v>0.41736111111111096</v>
      </c>
      <c r="G19" s="90">
        <f t="shared" ref="G19:G25" si="2">G18+TIME(0,3,0)</f>
        <v>0.43888888888888866</v>
      </c>
      <c r="H19" s="1">
        <v>1</v>
      </c>
    </row>
    <row r="20" spans="1:15" ht="15.75" x14ac:dyDescent="0.2">
      <c r="A20" s="80">
        <v>4811</v>
      </c>
      <c r="B20" s="58" t="s">
        <v>86</v>
      </c>
      <c r="C20" s="49" t="s">
        <v>40</v>
      </c>
      <c r="D20" s="59" t="s">
        <v>87</v>
      </c>
      <c r="E20" s="68" t="s">
        <v>88</v>
      </c>
      <c r="F20" s="89">
        <f t="shared" ref="F20:F25" si="3">F19+TIME(0,4,0)</f>
        <v>0.42013888888888873</v>
      </c>
      <c r="G20" s="90">
        <f t="shared" si="2"/>
        <v>0.44097222222222199</v>
      </c>
      <c r="H20" s="1">
        <v>1</v>
      </c>
    </row>
    <row r="21" spans="1:15" ht="15.75" x14ac:dyDescent="0.2">
      <c r="A21" s="80" t="s">
        <v>243</v>
      </c>
      <c r="B21" s="60" t="s">
        <v>242</v>
      </c>
      <c r="C21" s="61" t="s">
        <v>40</v>
      </c>
      <c r="D21" s="60" t="s">
        <v>196</v>
      </c>
      <c r="E21" s="62" t="s">
        <v>241</v>
      </c>
      <c r="F21" s="89">
        <f t="shared" si="3"/>
        <v>0.4229166666666665</v>
      </c>
      <c r="G21" s="90">
        <f t="shared" si="2"/>
        <v>0.44305555555555531</v>
      </c>
      <c r="H21" s="1">
        <v>1</v>
      </c>
      <c r="J21" s="45"/>
      <c r="K21" s="45"/>
      <c r="L21" s="45"/>
      <c r="M21" s="45"/>
      <c r="N21" s="45"/>
      <c r="O21" s="45"/>
    </row>
    <row r="22" spans="1:15" ht="15.75" x14ac:dyDescent="0.2">
      <c r="A22" s="80" t="s">
        <v>246</v>
      </c>
      <c r="B22" s="58" t="s">
        <v>245</v>
      </c>
      <c r="C22" s="49" t="s">
        <v>41</v>
      </c>
      <c r="D22" s="59" t="s">
        <v>9</v>
      </c>
      <c r="E22" s="174" t="s">
        <v>244</v>
      </c>
      <c r="F22" s="89">
        <f t="shared" si="3"/>
        <v>0.42569444444444426</v>
      </c>
      <c r="G22" s="90">
        <f t="shared" si="2"/>
        <v>0.44513888888888864</v>
      </c>
      <c r="H22" s="1">
        <v>1</v>
      </c>
      <c r="J22" s="45"/>
      <c r="K22" s="45"/>
      <c r="L22" s="45"/>
      <c r="M22" s="45"/>
      <c r="N22" s="45"/>
      <c r="O22" s="45"/>
    </row>
    <row r="23" spans="1:15" ht="15.75" x14ac:dyDescent="0.2">
      <c r="A23" s="80">
        <v>3869</v>
      </c>
      <c r="B23" s="59" t="s">
        <v>42</v>
      </c>
      <c r="C23" s="49" t="s">
        <v>39</v>
      </c>
      <c r="D23" s="59" t="s">
        <v>43</v>
      </c>
      <c r="E23" s="68" t="s">
        <v>90</v>
      </c>
      <c r="F23" s="89">
        <f t="shared" si="3"/>
        <v>0.42847222222222203</v>
      </c>
      <c r="G23" s="90">
        <f t="shared" si="2"/>
        <v>0.44722222222222197</v>
      </c>
      <c r="H23" s="1">
        <v>1</v>
      </c>
      <c r="J23" s="45"/>
      <c r="K23" s="45"/>
      <c r="L23" s="45"/>
      <c r="M23" s="45"/>
      <c r="N23" s="45"/>
      <c r="O23" s="45"/>
    </row>
    <row r="24" spans="1:15" ht="15.75" x14ac:dyDescent="0.2">
      <c r="A24" s="80">
        <v>1688</v>
      </c>
      <c r="B24" s="59" t="s">
        <v>182</v>
      </c>
      <c r="C24" s="65" t="s">
        <v>39</v>
      </c>
      <c r="D24" s="54" t="s">
        <v>11</v>
      </c>
      <c r="E24" s="55" t="s">
        <v>181</v>
      </c>
      <c r="F24" s="89">
        <f t="shared" si="3"/>
        <v>0.4312499999999998</v>
      </c>
      <c r="G24" s="90">
        <f t="shared" si="2"/>
        <v>0.44930555555555529</v>
      </c>
      <c r="H24" s="1">
        <v>1</v>
      </c>
      <c r="O24" s="45"/>
    </row>
    <row r="25" spans="1:15" ht="16.5" thickBot="1" x14ac:dyDescent="0.25">
      <c r="A25" s="80">
        <v>3560</v>
      </c>
      <c r="B25" s="54" t="s">
        <v>248</v>
      </c>
      <c r="C25" s="65" t="s">
        <v>39</v>
      </c>
      <c r="D25" s="54" t="s">
        <v>96</v>
      </c>
      <c r="E25" s="50" t="s">
        <v>249</v>
      </c>
      <c r="F25" s="89">
        <f t="shared" si="3"/>
        <v>0.43402777777777757</v>
      </c>
      <c r="G25" s="90">
        <f t="shared" si="2"/>
        <v>0.45138888888888862</v>
      </c>
      <c r="H25" s="1">
        <v>1</v>
      </c>
      <c r="J25" s="45"/>
      <c r="K25" s="45"/>
      <c r="L25" s="45"/>
      <c r="M25" s="45"/>
      <c r="N25" s="45"/>
      <c r="O25" s="45"/>
    </row>
    <row r="26" spans="1:15" ht="17.25" thickTop="1" thickBot="1" x14ac:dyDescent="0.25">
      <c r="A26" s="75"/>
      <c r="B26" s="36" t="s">
        <v>259</v>
      </c>
      <c r="C26" s="38"/>
      <c r="D26" s="37"/>
      <c r="E26" s="37"/>
      <c r="F26" s="147">
        <f>G25+TIME(0,4,0)</f>
        <v>0.45416666666666639</v>
      </c>
      <c r="G26" s="96"/>
      <c r="J26" s="45"/>
      <c r="K26" s="45"/>
      <c r="L26" s="45"/>
      <c r="M26" s="45"/>
      <c r="N26" s="45"/>
      <c r="O26" s="45"/>
    </row>
    <row r="27" spans="1:15" ht="16.5" thickTop="1" x14ac:dyDescent="0.2">
      <c r="A27" s="79">
        <v>4166</v>
      </c>
      <c r="B27" s="87" t="s">
        <v>129</v>
      </c>
      <c r="C27" s="47" t="s">
        <v>40</v>
      </c>
      <c r="D27" s="175" t="s">
        <v>130</v>
      </c>
      <c r="E27" s="67" t="s">
        <v>131</v>
      </c>
      <c r="F27" s="145">
        <f>G25+TIME(0,25,0)</f>
        <v>0.46874999999999972</v>
      </c>
      <c r="G27" s="146">
        <f>F33+TIME(0,4,0)</f>
        <v>0.4881944444444441</v>
      </c>
      <c r="H27" s="1">
        <v>1</v>
      </c>
      <c r="O27" s="45"/>
    </row>
    <row r="28" spans="1:15" ht="15.75" x14ac:dyDescent="0.2">
      <c r="A28" s="136">
        <v>873</v>
      </c>
      <c r="B28" s="137" t="s">
        <v>79</v>
      </c>
      <c r="C28" s="138" t="s">
        <v>40</v>
      </c>
      <c r="D28" s="139" t="s">
        <v>91</v>
      </c>
      <c r="E28" s="140" t="s">
        <v>268</v>
      </c>
      <c r="F28" s="89">
        <f t="shared" ref="F28:F33" si="4">F27+TIME(0,4,0)</f>
        <v>0.47152777777777749</v>
      </c>
      <c r="G28" s="94">
        <f t="shared" ref="G28:G33" si="5">G27+TIME(0,3,0)</f>
        <v>0.49027777777777742</v>
      </c>
      <c r="H28" s="1">
        <v>1</v>
      </c>
      <c r="J28" s="45"/>
      <c r="K28" s="45"/>
      <c r="L28" s="45"/>
      <c r="M28" s="45"/>
      <c r="N28" s="45"/>
      <c r="O28" s="45"/>
    </row>
    <row r="29" spans="1:15" ht="15.75" x14ac:dyDescent="0.2">
      <c r="A29" s="80">
        <v>5314</v>
      </c>
      <c r="B29" s="54" t="s">
        <v>57</v>
      </c>
      <c r="C29" s="49" t="s">
        <v>41</v>
      </c>
      <c r="D29" s="54" t="s">
        <v>58</v>
      </c>
      <c r="E29" s="55" t="s">
        <v>72</v>
      </c>
      <c r="F29" s="89">
        <f t="shared" si="4"/>
        <v>0.47430555555555526</v>
      </c>
      <c r="G29" s="94">
        <f t="shared" si="5"/>
        <v>0.49236111111111075</v>
      </c>
      <c r="H29" s="1">
        <v>1</v>
      </c>
      <c r="O29" s="45"/>
    </row>
    <row r="30" spans="1:15" ht="15.75" x14ac:dyDescent="0.2">
      <c r="A30" s="80" t="s">
        <v>231</v>
      </c>
      <c r="B30" s="58" t="s">
        <v>230</v>
      </c>
      <c r="C30" s="49" t="s">
        <v>41</v>
      </c>
      <c r="D30" s="59" t="s">
        <v>229</v>
      </c>
      <c r="E30" s="174" t="s">
        <v>228</v>
      </c>
      <c r="F30" s="89">
        <f>F29+TIME(0,4,0)</f>
        <v>0.47708333333333303</v>
      </c>
      <c r="G30" s="94">
        <f>G29+TIME(0,3,0)</f>
        <v>0.49444444444444408</v>
      </c>
      <c r="H30" s="1">
        <v>1</v>
      </c>
      <c r="O30" s="45"/>
    </row>
    <row r="31" spans="1:15" ht="15.75" x14ac:dyDescent="0.2">
      <c r="A31" s="82">
        <v>3284</v>
      </c>
      <c r="B31" s="48" t="s">
        <v>76</v>
      </c>
      <c r="C31" s="65" t="s">
        <v>41</v>
      </c>
      <c r="D31" s="48" t="s">
        <v>75</v>
      </c>
      <c r="E31" s="50" t="s">
        <v>74</v>
      </c>
      <c r="F31" s="89">
        <f t="shared" si="4"/>
        <v>0.47986111111111079</v>
      </c>
      <c r="G31" s="94">
        <f t="shared" si="5"/>
        <v>0.4965277777777774</v>
      </c>
      <c r="H31" s="1">
        <v>1</v>
      </c>
      <c r="J31" s="132"/>
      <c r="K31" s="132"/>
      <c r="L31" s="132"/>
      <c r="M31" s="132"/>
      <c r="N31" s="132"/>
      <c r="O31" s="45"/>
    </row>
    <row r="32" spans="1:15" ht="15.75" x14ac:dyDescent="0.2">
      <c r="A32" s="80">
        <v>3447</v>
      </c>
      <c r="B32" s="48" t="s">
        <v>286</v>
      </c>
      <c r="C32" s="49" t="s">
        <v>39</v>
      </c>
      <c r="D32" s="48" t="s">
        <v>135</v>
      </c>
      <c r="E32" s="50" t="s">
        <v>136</v>
      </c>
      <c r="F32" s="89">
        <f>F31+TIME(0,4,0)</f>
        <v>0.48263888888888856</v>
      </c>
      <c r="G32" s="94">
        <f>G31+TIME(0,3,0)</f>
        <v>0.49861111111111073</v>
      </c>
      <c r="H32" s="1">
        <v>1</v>
      </c>
      <c r="J32" s="45"/>
      <c r="K32" s="45"/>
      <c r="L32" s="45"/>
      <c r="M32" s="45"/>
      <c r="N32" s="45"/>
      <c r="O32" s="45"/>
    </row>
    <row r="33" spans="1:15" ht="16.5" thickBot="1" x14ac:dyDescent="0.25">
      <c r="A33" s="80">
        <v>4791</v>
      </c>
      <c r="B33" s="54" t="s">
        <v>36</v>
      </c>
      <c r="C33" s="49" t="s">
        <v>39</v>
      </c>
      <c r="D33" s="54" t="s">
        <v>37</v>
      </c>
      <c r="E33" s="55" t="s">
        <v>38</v>
      </c>
      <c r="F33" s="89">
        <f t="shared" si="4"/>
        <v>0.48541666666666633</v>
      </c>
      <c r="G33" s="94">
        <f t="shared" si="5"/>
        <v>0.50069444444444411</v>
      </c>
      <c r="H33" s="1">
        <v>1</v>
      </c>
      <c r="O33" s="130"/>
    </row>
    <row r="34" spans="1:15" ht="17.25" thickTop="1" thickBot="1" x14ac:dyDescent="0.25">
      <c r="A34" s="74"/>
      <c r="B34" s="27"/>
      <c r="C34" s="28"/>
      <c r="D34" s="35"/>
      <c r="E34" s="35"/>
      <c r="F34" s="147">
        <f>G33+TIME(0,7,0)</f>
        <v>0.5055555555555552</v>
      </c>
      <c r="G34" s="97"/>
      <c r="O34" s="130"/>
    </row>
    <row r="35" spans="1:15" ht="18" customHeight="1" thickTop="1" x14ac:dyDescent="0.2">
      <c r="A35" s="119">
        <v>5158</v>
      </c>
      <c r="B35" s="176" t="s">
        <v>47</v>
      </c>
      <c r="C35" s="66" t="s">
        <v>39</v>
      </c>
      <c r="D35" s="176" t="s">
        <v>45</v>
      </c>
      <c r="E35" s="162" t="s">
        <v>52</v>
      </c>
      <c r="F35" s="150">
        <f>G33+TIME(0,7,0)</f>
        <v>0.5055555555555552</v>
      </c>
      <c r="G35" s="146">
        <f>F41+TIME(0,4,0)</f>
        <v>0.52499999999999958</v>
      </c>
      <c r="H35" s="1">
        <v>1</v>
      </c>
      <c r="O35" s="130"/>
    </row>
    <row r="36" spans="1:15" ht="15.75" x14ac:dyDescent="0.2">
      <c r="A36" s="131">
        <v>1811</v>
      </c>
      <c r="B36" s="54" t="s">
        <v>236</v>
      </c>
      <c r="C36" s="65" t="s">
        <v>39</v>
      </c>
      <c r="D36" s="54" t="s">
        <v>9</v>
      </c>
      <c r="E36" s="68" t="s">
        <v>235</v>
      </c>
      <c r="F36" s="93">
        <f t="shared" ref="F36:F41" si="6">F35+TIME(0,4,0)</f>
        <v>0.50833333333333297</v>
      </c>
      <c r="G36" s="90">
        <f t="shared" ref="G36:G41" si="7">G35+TIME(0,3,0)</f>
        <v>0.5270833333333329</v>
      </c>
      <c r="H36" s="1">
        <v>1</v>
      </c>
      <c r="O36" s="130"/>
    </row>
    <row r="37" spans="1:15" ht="15.75" x14ac:dyDescent="0.2">
      <c r="A37" s="82">
        <v>52</v>
      </c>
      <c r="B37" s="60" t="s">
        <v>105</v>
      </c>
      <c r="C37" s="61" t="s">
        <v>39</v>
      </c>
      <c r="D37" s="60" t="s">
        <v>93</v>
      </c>
      <c r="E37" s="62" t="s">
        <v>104</v>
      </c>
      <c r="F37" s="93">
        <f t="shared" si="6"/>
        <v>0.51111111111111074</v>
      </c>
      <c r="G37" s="90">
        <f t="shared" si="7"/>
        <v>0.52916666666666623</v>
      </c>
      <c r="H37" s="1">
        <v>1</v>
      </c>
      <c r="O37" s="130"/>
    </row>
    <row r="38" spans="1:15" ht="15.75" x14ac:dyDescent="0.2">
      <c r="A38" s="81" t="s">
        <v>48</v>
      </c>
      <c r="B38" s="178" t="s">
        <v>83</v>
      </c>
      <c r="C38" s="49" t="s">
        <v>39</v>
      </c>
      <c r="D38" s="178" t="s">
        <v>84</v>
      </c>
      <c r="E38" s="179" t="s">
        <v>294</v>
      </c>
      <c r="F38" s="93">
        <f>F37+TIME(0,4,0)</f>
        <v>0.51388888888888851</v>
      </c>
      <c r="G38" s="90">
        <f>G37+TIME(0,3,0)</f>
        <v>0.53124999999999956</v>
      </c>
      <c r="H38" s="1">
        <v>1</v>
      </c>
      <c r="O38" s="130"/>
    </row>
    <row r="39" spans="1:15" ht="15.75" x14ac:dyDescent="0.2">
      <c r="A39" s="81">
        <v>3765</v>
      </c>
      <c r="B39" s="178" t="s">
        <v>29</v>
      </c>
      <c r="C39" s="49" t="s">
        <v>50</v>
      </c>
      <c r="D39" s="178" t="s">
        <v>30</v>
      </c>
      <c r="E39" s="179" t="s">
        <v>85</v>
      </c>
      <c r="F39" s="93">
        <f t="shared" si="6"/>
        <v>0.51666666666666627</v>
      </c>
      <c r="G39" s="90">
        <f t="shared" si="7"/>
        <v>0.53333333333333288</v>
      </c>
      <c r="H39" s="1">
        <v>1</v>
      </c>
      <c r="O39" s="130"/>
    </row>
    <row r="40" spans="1:15" ht="15.75" x14ac:dyDescent="0.2">
      <c r="A40" s="136">
        <v>1818</v>
      </c>
      <c r="B40" s="139" t="s">
        <v>233</v>
      </c>
      <c r="C40" s="177" t="s">
        <v>40</v>
      </c>
      <c r="D40" s="139" t="s">
        <v>9</v>
      </c>
      <c r="E40" s="140" t="s">
        <v>237</v>
      </c>
      <c r="F40" s="89">
        <f>F39+TIME(0,4,0)</f>
        <v>0.51944444444444404</v>
      </c>
      <c r="G40" s="90">
        <f>G39+TIME(0,3,0)</f>
        <v>0.53541666666666621</v>
      </c>
      <c r="H40" s="1">
        <v>1</v>
      </c>
      <c r="O40" s="130"/>
    </row>
    <row r="41" spans="1:15" ht="15.75" customHeight="1" thickBot="1" x14ac:dyDescent="0.25">
      <c r="A41" s="83">
        <v>599</v>
      </c>
      <c r="B41" s="56" t="s">
        <v>77</v>
      </c>
      <c r="C41" s="57" t="s">
        <v>40</v>
      </c>
      <c r="D41" s="56" t="s">
        <v>78</v>
      </c>
      <c r="E41" s="88" t="s">
        <v>143</v>
      </c>
      <c r="F41" s="91">
        <f t="shared" si="6"/>
        <v>0.52222222222222181</v>
      </c>
      <c r="G41" s="92">
        <f t="shared" si="7"/>
        <v>0.53749999999999953</v>
      </c>
      <c r="H41" s="1">
        <v>1</v>
      </c>
      <c r="O41" s="130"/>
    </row>
    <row r="42" spans="1:15" ht="15.75" customHeight="1" thickTop="1" thickBot="1" x14ac:dyDescent="0.25">
      <c r="A42" s="217"/>
      <c r="B42" s="219" t="s">
        <v>172</v>
      </c>
      <c r="C42" s="227"/>
      <c r="D42" s="227"/>
      <c r="E42" s="222"/>
      <c r="F42" s="107">
        <f>G41+TIME(0,4,0)</f>
        <v>0.5402777777777773</v>
      </c>
      <c r="G42" s="222"/>
      <c r="O42" s="130"/>
    </row>
    <row r="43" spans="1:15" ht="15.75" customHeight="1" thickTop="1" x14ac:dyDescent="0.2">
      <c r="A43" s="218" t="s">
        <v>116</v>
      </c>
      <c r="B43" s="223" t="s">
        <v>112</v>
      </c>
      <c r="C43" s="224" t="s">
        <v>40</v>
      </c>
      <c r="D43" s="225" t="s">
        <v>96</v>
      </c>
      <c r="E43" s="226" t="s">
        <v>113</v>
      </c>
      <c r="F43" s="145">
        <f>G41+TIME(0,4,0)</f>
        <v>0.5402777777777773</v>
      </c>
      <c r="G43" s="90">
        <f>F47+TIME(0,4,0)</f>
        <v>0.55416666666666614</v>
      </c>
      <c r="H43" s="1">
        <v>1</v>
      </c>
      <c r="J43" s="45"/>
      <c r="K43" s="45"/>
      <c r="L43" s="45"/>
      <c r="M43" s="45"/>
      <c r="N43" s="45"/>
      <c r="O43" s="130"/>
    </row>
    <row r="44" spans="1:15" ht="15.75" customHeight="1" x14ac:dyDescent="0.2">
      <c r="A44" s="77" t="s">
        <v>111</v>
      </c>
      <c r="B44" s="70" t="s">
        <v>117</v>
      </c>
      <c r="C44" s="71" t="s">
        <v>40</v>
      </c>
      <c r="D44" s="72" t="s">
        <v>118</v>
      </c>
      <c r="E44" s="73" t="s">
        <v>119</v>
      </c>
      <c r="F44" s="89">
        <f>F43+TIME(0,4,0)</f>
        <v>0.54305555555555507</v>
      </c>
      <c r="G44" s="90">
        <f>G43+TIME(0,3,0)</f>
        <v>0.55624999999999947</v>
      </c>
      <c r="H44" s="1">
        <v>1</v>
      </c>
      <c r="J44" s="45"/>
      <c r="K44" s="45"/>
      <c r="L44" s="45"/>
      <c r="M44" s="45"/>
      <c r="N44" s="45"/>
      <c r="O44" s="130"/>
    </row>
    <row r="45" spans="1:15" ht="15.75" customHeight="1" x14ac:dyDescent="0.2">
      <c r="A45" s="218" t="s">
        <v>157</v>
      </c>
      <c r="B45" s="185" t="s">
        <v>170</v>
      </c>
      <c r="C45" s="186" t="s">
        <v>40</v>
      </c>
      <c r="D45" s="187" t="s">
        <v>81</v>
      </c>
      <c r="E45" s="188" t="s">
        <v>82</v>
      </c>
      <c r="F45" s="89">
        <f>F44+TIME(0,4,0)</f>
        <v>0.54583333333333284</v>
      </c>
      <c r="G45" s="90">
        <f t="shared" ref="G45:G47" si="8">G44+TIME(0,3,0)</f>
        <v>0.55833333333333279</v>
      </c>
      <c r="H45" s="1">
        <v>1</v>
      </c>
      <c r="J45" s="45"/>
      <c r="K45" s="45"/>
      <c r="L45" s="45"/>
      <c r="M45" s="45"/>
      <c r="N45" s="45"/>
      <c r="O45" s="130"/>
    </row>
    <row r="46" spans="1:15" ht="15.75" customHeight="1" x14ac:dyDescent="0.2">
      <c r="A46" s="77" t="s">
        <v>123</v>
      </c>
      <c r="B46" s="180" t="s">
        <v>133</v>
      </c>
      <c r="C46" s="181" t="s">
        <v>40</v>
      </c>
      <c r="D46" s="182" t="s">
        <v>96</v>
      </c>
      <c r="E46" s="183" t="s">
        <v>134</v>
      </c>
      <c r="F46" s="89">
        <f>F45+TIME(0,4,0)</f>
        <v>0.54861111111111061</v>
      </c>
      <c r="G46" s="90">
        <f t="shared" si="8"/>
        <v>0.56041666666666612</v>
      </c>
      <c r="H46" s="1">
        <v>1</v>
      </c>
      <c r="J46" s="45"/>
      <c r="K46" s="45"/>
      <c r="L46" s="45"/>
      <c r="M46" s="45"/>
      <c r="N46" s="45"/>
      <c r="O46" s="130"/>
    </row>
    <row r="47" spans="1:15" ht="15" customHeight="1" thickBot="1" x14ac:dyDescent="0.25">
      <c r="A47" s="77" t="s">
        <v>263</v>
      </c>
      <c r="B47" s="116" t="s">
        <v>120</v>
      </c>
      <c r="C47" s="117" t="s">
        <v>41</v>
      </c>
      <c r="D47" s="116" t="s">
        <v>121</v>
      </c>
      <c r="E47" s="118" t="s">
        <v>122</v>
      </c>
      <c r="F47" s="89">
        <f>F46+TIME(0,4,0)</f>
        <v>0.55138888888888837</v>
      </c>
      <c r="G47" s="90">
        <f t="shared" si="8"/>
        <v>0.56249999999999944</v>
      </c>
      <c r="H47" s="1">
        <v>1</v>
      </c>
      <c r="O47" s="130"/>
    </row>
    <row r="48" spans="1:15" ht="15" customHeight="1" thickTop="1" thickBot="1" x14ac:dyDescent="0.25">
      <c r="A48" s="76"/>
      <c r="B48" s="36" t="s">
        <v>261</v>
      </c>
      <c r="C48" s="38"/>
      <c r="D48" s="37"/>
      <c r="E48" s="37"/>
      <c r="F48" s="147">
        <f>G47+TIME(0,5,0)</f>
        <v>0.56597222222222165</v>
      </c>
      <c r="G48" s="96"/>
    </row>
    <row r="49" spans="1:15" ht="15.75" customHeight="1" thickTop="1" thickBot="1" x14ac:dyDescent="0.25">
      <c r="A49" s="217"/>
      <c r="B49" s="219" t="s">
        <v>172</v>
      </c>
      <c r="C49" s="220"/>
      <c r="D49" s="221"/>
      <c r="E49" s="221"/>
      <c r="F49" s="143">
        <f>G47+TIME(0,30,0)</f>
        <v>0.58333333333333282</v>
      </c>
      <c r="G49" s="109"/>
    </row>
    <row r="50" spans="1:15" ht="15" customHeight="1" thickTop="1" x14ac:dyDescent="0.2">
      <c r="A50" s="115" t="s">
        <v>262</v>
      </c>
      <c r="B50" s="70" t="s">
        <v>258</v>
      </c>
      <c r="C50" s="71" t="s">
        <v>40</v>
      </c>
      <c r="D50" s="70" t="s">
        <v>63</v>
      </c>
      <c r="E50" s="189" t="s">
        <v>247</v>
      </c>
      <c r="F50" s="148">
        <f>G47+TIME(0,30,0)</f>
        <v>0.58333333333333282</v>
      </c>
      <c r="G50" s="149">
        <f>F54+TIME(0,4,0)</f>
        <v>0.59722222222222165</v>
      </c>
      <c r="H50" s="1">
        <v>1</v>
      </c>
      <c r="O50" s="130"/>
    </row>
    <row r="51" spans="1:15" ht="14.25" customHeight="1" x14ac:dyDescent="0.2">
      <c r="A51" s="115" t="s">
        <v>171</v>
      </c>
      <c r="B51" s="180" t="s">
        <v>114</v>
      </c>
      <c r="C51" s="181" t="s">
        <v>40</v>
      </c>
      <c r="D51" s="182" t="s">
        <v>96</v>
      </c>
      <c r="E51" s="183" t="s">
        <v>115</v>
      </c>
      <c r="F51" s="93">
        <f t="shared" ref="F51:F60" si="9">F50+TIME(0,4,0)</f>
        <v>0.58611111111111058</v>
      </c>
      <c r="G51" s="90">
        <f t="shared" ref="G51:G60" si="10">G50+TIME(0,3,0)</f>
        <v>0.59930555555555498</v>
      </c>
      <c r="H51" s="1">
        <v>1</v>
      </c>
      <c r="O51" s="130"/>
    </row>
    <row r="52" spans="1:15" ht="15" customHeight="1" x14ac:dyDescent="0.2">
      <c r="A52" s="115" t="s">
        <v>155</v>
      </c>
      <c r="B52" s="116" t="s">
        <v>264</v>
      </c>
      <c r="C52" s="117" t="s">
        <v>40</v>
      </c>
      <c r="D52" s="139" t="s">
        <v>91</v>
      </c>
      <c r="E52" s="118" t="s">
        <v>265</v>
      </c>
      <c r="F52" s="93">
        <f t="shared" si="9"/>
        <v>0.58888888888888835</v>
      </c>
      <c r="G52" s="90">
        <f t="shared" si="10"/>
        <v>0.60138888888888831</v>
      </c>
      <c r="H52" s="1">
        <v>1</v>
      </c>
      <c r="O52" s="130"/>
    </row>
    <row r="53" spans="1:15" ht="15" customHeight="1" x14ac:dyDescent="0.2">
      <c r="A53" s="115" t="s">
        <v>156</v>
      </c>
      <c r="B53" s="116" t="s">
        <v>124</v>
      </c>
      <c r="C53" s="117" t="s">
        <v>40</v>
      </c>
      <c r="D53" s="184" t="s">
        <v>189</v>
      </c>
      <c r="E53" s="118" t="s">
        <v>125</v>
      </c>
      <c r="F53" s="93">
        <f t="shared" si="9"/>
        <v>0.59166666666666612</v>
      </c>
      <c r="G53" s="90">
        <f t="shared" si="10"/>
        <v>0.60347222222222163</v>
      </c>
      <c r="H53" s="1">
        <v>1</v>
      </c>
      <c r="O53" s="130"/>
    </row>
    <row r="54" spans="1:15" ht="15" customHeight="1" thickBot="1" x14ac:dyDescent="0.25">
      <c r="A54" s="77">
        <v>5150</v>
      </c>
      <c r="B54" s="70" t="s">
        <v>271</v>
      </c>
      <c r="C54" s="71" t="s">
        <v>40</v>
      </c>
      <c r="D54" s="70" t="s">
        <v>73</v>
      </c>
      <c r="E54" s="189" t="s">
        <v>272</v>
      </c>
      <c r="F54" s="100">
        <f>F53+TIME(0,4,0)</f>
        <v>0.59444444444444389</v>
      </c>
      <c r="G54" s="92">
        <f>G53+TIME(0,3,0)</f>
        <v>0.60555555555555496</v>
      </c>
      <c r="H54" s="1">
        <v>1</v>
      </c>
      <c r="O54" s="130"/>
    </row>
    <row r="55" spans="1:15" ht="15" customHeight="1" thickTop="1" thickBot="1" x14ac:dyDescent="0.25">
      <c r="A55" s="122"/>
      <c r="B55" s="123"/>
      <c r="C55" s="124"/>
      <c r="D55" s="125"/>
      <c r="E55" s="126"/>
      <c r="F55" s="128"/>
      <c r="G55" s="129"/>
      <c r="O55" s="130"/>
    </row>
    <row r="56" spans="1:15" ht="15" customHeight="1" thickTop="1" x14ac:dyDescent="0.2">
      <c r="A56" s="80" t="s">
        <v>176</v>
      </c>
      <c r="B56" s="48" t="s">
        <v>146</v>
      </c>
      <c r="C56" s="49" t="s">
        <v>40</v>
      </c>
      <c r="D56" s="48" t="s">
        <v>45</v>
      </c>
      <c r="E56" s="50" t="s">
        <v>147</v>
      </c>
      <c r="F56" s="89">
        <f>G54+TIME(0,4,0)</f>
        <v>0.60833333333333273</v>
      </c>
      <c r="G56" s="90">
        <f>F62+TIME(0,3,0)</f>
        <v>0.62708333333333266</v>
      </c>
      <c r="H56" s="1">
        <v>1</v>
      </c>
      <c r="O56" s="130"/>
    </row>
    <row r="57" spans="1:15" ht="15" customHeight="1" x14ac:dyDescent="0.2">
      <c r="A57" s="80" t="s">
        <v>292</v>
      </c>
      <c r="B57" s="58" t="s">
        <v>293</v>
      </c>
      <c r="C57" s="49" t="s">
        <v>40</v>
      </c>
      <c r="D57" s="59" t="s">
        <v>288</v>
      </c>
      <c r="E57" s="68" t="s">
        <v>291</v>
      </c>
      <c r="F57" s="89">
        <f>F56+TIME(0,4,0)</f>
        <v>0.61111111111111049</v>
      </c>
      <c r="G57" s="90">
        <f>G56+TIME(0,3,0)</f>
        <v>0.62916666666666599</v>
      </c>
      <c r="H57" s="1">
        <v>1</v>
      </c>
      <c r="O57" s="130"/>
    </row>
    <row r="58" spans="1:15" ht="15" customHeight="1" x14ac:dyDescent="0.2">
      <c r="A58" s="119">
        <v>5063</v>
      </c>
      <c r="B58" s="176" t="s">
        <v>44</v>
      </c>
      <c r="C58" s="127" t="s">
        <v>39</v>
      </c>
      <c r="D58" s="176" t="s">
        <v>45</v>
      </c>
      <c r="E58" s="162" t="s">
        <v>46</v>
      </c>
      <c r="F58" s="89">
        <f>F57+TIME(0,4,0)</f>
        <v>0.61388888888888826</v>
      </c>
      <c r="G58" s="90">
        <f>G57+TIME(0,3,0)</f>
        <v>0.63124999999999931</v>
      </c>
      <c r="H58" s="1">
        <v>1</v>
      </c>
      <c r="O58" s="132"/>
    </row>
    <row r="59" spans="1:15" ht="15" customHeight="1" x14ac:dyDescent="0.2">
      <c r="A59" s="80" t="s">
        <v>180</v>
      </c>
      <c r="B59" s="48" t="s">
        <v>144</v>
      </c>
      <c r="C59" s="49" t="s">
        <v>39</v>
      </c>
      <c r="D59" s="48" t="s">
        <v>145</v>
      </c>
      <c r="E59" s="50" t="s">
        <v>190</v>
      </c>
      <c r="F59" s="89">
        <f t="shared" si="9"/>
        <v>0.61666666666666603</v>
      </c>
      <c r="G59" s="90">
        <f t="shared" si="10"/>
        <v>0.63333333333333264</v>
      </c>
      <c r="H59" s="1">
        <v>1</v>
      </c>
      <c r="O59" s="130"/>
    </row>
    <row r="60" spans="1:15" ht="15" customHeight="1" x14ac:dyDescent="0.2">
      <c r="A60" s="82">
        <v>4479</v>
      </c>
      <c r="B60" s="48" t="s">
        <v>69</v>
      </c>
      <c r="C60" s="49" t="s">
        <v>39</v>
      </c>
      <c r="D60" s="48" t="s">
        <v>32</v>
      </c>
      <c r="E60" s="50" t="s">
        <v>70</v>
      </c>
      <c r="F60" s="89">
        <f t="shared" si="9"/>
        <v>0.6194444444444438</v>
      </c>
      <c r="G60" s="90">
        <f t="shared" si="10"/>
        <v>0.63541666666666596</v>
      </c>
      <c r="H60" s="1">
        <v>1</v>
      </c>
      <c r="O60" s="130"/>
    </row>
    <row r="61" spans="1:15" ht="15" customHeight="1" x14ac:dyDescent="0.2">
      <c r="A61" s="80" t="s">
        <v>158</v>
      </c>
      <c r="B61" s="48" t="s">
        <v>137</v>
      </c>
      <c r="C61" s="49" t="s">
        <v>50</v>
      </c>
      <c r="D61" s="48" t="s">
        <v>132</v>
      </c>
      <c r="E61" s="50" t="s">
        <v>138</v>
      </c>
      <c r="F61" s="89">
        <f>F60+TIME(0,4,0)</f>
        <v>0.62222222222222157</v>
      </c>
      <c r="G61" s="90">
        <f>G60+TIME(0,3,0)</f>
        <v>0.63749999999999929</v>
      </c>
      <c r="H61" s="1">
        <v>1</v>
      </c>
      <c r="O61" s="130"/>
    </row>
    <row r="62" spans="1:15" ht="15" customHeight="1" thickBot="1" x14ac:dyDescent="0.25">
      <c r="A62" s="136" t="s">
        <v>97</v>
      </c>
      <c r="B62" s="137" t="s">
        <v>92</v>
      </c>
      <c r="C62" s="138" t="s">
        <v>50</v>
      </c>
      <c r="D62" s="139" t="s">
        <v>93</v>
      </c>
      <c r="E62" s="166" t="s">
        <v>94</v>
      </c>
      <c r="F62" s="91">
        <f>F61+TIME(0,4,0)</f>
        <v>0.62499999999999933</v>
      </c>
      <c r="G62" s="92">
        <f>G61+TIME(0,3,0)</f>
        <v>0.63958333333333262</v>
      </c>
      <c r="H62" s="1">
        <v>1</v>
      </c>
      <c r="O62" s="130"/>
    </row>
    <row r="63" spans="1:15" ht="15" customHeight="1" thickTop="1" thickBot="1" x14ac:dyDescent="0.25">
      <c r="A63" s="78"/>
      <c r="B63" s="27"/>
      <c r="C63" s="28"/>
      <c r="D63" s="29"/>
      <c r="E63" s="30"/>
      <c r="F63" s="107">
        <f>G62+TIME(0,4,0)</f>
        <v>0.64236111111111038</v>
      </c>
      <c r="G63" s="98"/>
      <c r="O63" s="130"/>
    </row>
    <row r="64" spans="1:15" ht="15" customHeight="1" thickTop="1" x14ac:dyDescent="0.2">
      <c r="A64" s="80" t="s">
        <v>234</v>
      </c>
      <c r="B64" s="59" t="s">
        <v>233</v>
      </c>
      <c r="C64" s="65" t="s">
        <v>40</v>
      </c>
      <c r="D64" s="59" t="s">
        <v>9</v>
      </c>
      <c r="E64" s="179" t="s">
        <v>232</v>
      </c>
      <c r="F64" s="143">
        <f>G62+TIME(0,4,0)</f>
        <v>0.64236111111111038</v>
      </c>
      <c r="G64" s="151">
        <f>F70+TIME(0,4,0)</f>
        <v>0.66180555555555476</v>
      </c>
      <c r="H64" s="1">
        <v>1</v>
      </c>
      <c r="O64" s="130"/>
    </row>
    <row r="65" spans="1:16" ht="15" customHeight="1" x14ac:dyDescent="0.2">
      <c r="A65" s="211">
        <v>4477</v>
      </c>
      <c r="B65" s="48" t="s">
        <v>192</v>
      </c>
      <c r="C65" s="65" t="s">
        <v>40</v>
      </c>
      <c r="D65" s="48" t="s">
        <v>193</v>
      </c>
      <c r="E65" s="50" t="s">
        <v>194</v>
      </c>
      <c r="F65" s="93">
        <f t="shared" ref="F65:F68" si="11">F64+TIME(0,4,0)</f>
        <v>0.64513888888888815</v>
      </c>
      <c r="G65" s="94">
        <f t="shared" ref="G65:G68" si="12">G64+TIME(0,3,0)</f>
        <v>0.66388888888888808</v>
      </c>
      <c r="H65" s="1">
        <v>1</v>
      </c>
      <c r="O65" s="130"/>
    </row>
    <row r="66" spans="1:16" ht="15" customHeight="1" x14ac:dyDescent="0.2">
      <c r="A66" s="80" t="s">
        <v>275</v>
      </c>
      <c r="B66" s="216" t="s">
        <v>269</v>
      </c>
      <c r="C66" s="114" t="s">
        <v>39</v>
      </c>
      <c r="D66" s="59" t="s">
        <v>91</v>
      </c>
      <c r="E66" s="133" t="s">
        <v>270</v>
      </c>
      <c r="F66" s="93">
        <f>F65+TIME(0,4,0)</f>
        <v>0.64791666666666592</v>
      </c>
      <c r="G66" s="94">
        <f t="shared" si="12"/>
        <v>0.66597222222222141</v>
      </c>
      <c r="H66" s="1">
        <v>1</v>
      </c>
      <c r="O66" s="130"/>
    </row>
    <row r="67" spans="1:16" ht="15" customHeight="1" x14ac:dyDescent="0.2">
      <c r="A67" s="119" t="s">
        <v>49</v>
      </c>
      <c r="B67" s="198" t="s">
        <v>31</v>
      </c>
      <c r="C67" s="66" t="s">
        <v>39</v>
      </c>
      <c r="D67" s="198" t="s">
        <v>32</v>
      </c>
      <c r="E67" s="199" t="s">
        <v>35</v>
      </c>
      <c r="F67" s="93">
        <f t="shared" si="11"/>
        <v>0.65069444444444369</v>
      </c>
      <c r="G67" s="94">
        <f t="shared" si="12"/>
        <v>0.66805555555555474</v>
      </c>
      <c r="H67" s="1">
        <v>1</v>
      </c>
      <c r="O67" s="130"/>
    </row>
    <row r="68" spans="1:16" ht="15" customHeight="1" x14ac:dyDescent="0.2">
      <c r="A68" s="80">
        <v>40</v>
      </c>
      <c r="B68" s="58" t="s">
        <v>33</v>
      </c>
      <c r="C68" s="65" t="s">
        <v>50</v>
      </c>
      <c r="D68" s="59" t="s">
        <v>34</v>
      </c>
      <c r="E68" s="68" t="s">
        <v>71</v>
      </c>
      <c r="F68" s="93">
        <f t="shared" si="11"/>
        <v>0.65347222222222145</v>
      </c>
      <c r="G68" s="94">
        <f t="shared" si="12"/>
        <v>0.67013888888888806</v>
      </c>
      <c r="H68" s="1">
        <v>1</v>
      </c>
      <c r="O68" s="130"/>
    </row>
    <row r="69" spans="1:16" ht="15" customHeight="1" x14ac:dyDescent="0.2">
      <c r="A69" s="80">
        <v>154</v>
      </c>
      <c r="B69" s="58" t="s">
        <v>148</v>
      </c>
      <c r="C69" s="65" t="s">
        <v>50</v>
      </c>
      <c r="D69" s="59" t="s">
        <v>149</v>
      </c>
      <c r="E69" s="212" t="s">
        <v>150</v>
      </c>
      <c r="F69" s="100">
        <f>F68+TIME(0,4,0)</f>
        <v>0.65624999999999922</v>
      </c>
      <c r="G69" s="99">
        <f>G68+TIME(0,3,0)</f>
        <v>0.67222222222222139</v>
      </c>
      <c r="H69" s="1">
        <v>1</v>
      </c>
      <c r="O69" s="130"/>
    </row>
    <row r="70" spans="1:16" ht="15.75" customHeight="1" thickBot="1" x14ac:dyDescent="0.25">
      <c r="A70" s="80">
        <v>534</v>
      </c>
      <c r="B70" s="59" t="s">
        <v>51</v>
      </c>
      <c r="C70" s="49" t="s">
        <v>50</v>
      </c>
      <c r="D70" s="59" t="s">
        <v>28</v>
      </c>
      <c r="E70" s="214" t="s">
        <v>103</v>
      </c>
      <c r="F70" s="100">
        <f>F69+TIME(0,4,0)</f>
        <v>0.65902777777777699</v>
      </c>
      <c r="G70" s="99">
        <f>G69+TIME(0,3,0)</f>
        <v>0.67430555555555471</v>
      </c>
      <c r="H70" s="1">
        <v>1</v>
      </c>
      <c r="O70" s="130"/>
      <c r="P70" s="1" t="s">
        <v>253</v>
      </c>
    </row>
    <row r="71" spans="1:16" ht="15.75" customHeight="1" thickTop="1" thickBot="1" x14ac:dyDescent="0.25">
      <c r="A71" s="78"/>
      <c r="B71" s="27"/>
      <c r="C71" s="28"/>
      <c r="D71" s="29"/>
      <c r="E71" s="30"/>
      <c r="F71" s="107">
        <f>G70+TIME(0,4,0)</f>
        <v>0.67708333333333248</v>
      </c>
      <c r="G71" s="98"/>
    </row>
    <row r="72" spans="1:16" ht="15.75" customHeight="1" thickTop="1" x14ac:dyDescent="0.2">
      <c r="A72" s="80" t="s">
        <v>290</v>
      </c>
      <c r="B72" s="48" t="s">
        <v>289</v>
      </c>
      <c r="C72" s="49" t="s">
        <v>40</v>
      </c>
      <c r="D72" s="48" t="s">
        <v>288</v>
      </c>
      <c r="E72" s="50" t="s">
        <v>287</v>
      </c>
      <c r="F72" s="143">
        <f>G70+TIME(0,4,0)</f>
        <v>0.67708333333333248</v>
      </c>
      <c r="G72" s="151">
        <f>F77+TIME(0,4,0)</f>
        <v>0.69374999999999909</v>
      </c>
      <c r="H72" s="1">
        <v>1</v>
      </c>
      <c r="J72" s="45"/>
      <c r="K72" s="45"/>
      <c r="L72" s="45"/>
      <c r="M72" s="45"/>
      <c r="N72" s="45"/>
      <c r="O72" s="130"/>
    </row>
    <row r="73" spans="1:16" ht="15.75" customHeight="1" x14ac:dyDescent="0.2">
      <c r="A73" s="119">
        <v>4619</v>
      </c>
      <c r="B73" s="63" t="s">
        <v>273</v>
      </c>
      <c r="C73" s="66" t="s">
        <v>40</v>
      </c>
      <c r="D73" s="108" t="s">
        <v>73</v>
      </c>
      <c r="E73" s="215" t="s">
        <v>274</v>
      </c>
      <c r="F73" s="93">
        <f>F72+TIME(0,4,0)</f>
        <v>0.67986111111111025</v>
      </c>
      <c r="G73" s="94">
        <f>G72+TIME(0,3,0)</f>
        <v>0.69583333333333242</v>
      </c>
      <c r="H73" s="1">
        <v>1</v>
      </c>
      <c r="J73"/>
      <c r="K73"/>
      <c r="L73"/>
      <c r="M73"/>
      <c r="N73"/>
      <c r="O73" s="130"/>
    </row>
    <row r="74" spans="1:16" ht="15.75" customHeight="1" x14ac:dyDescent="0.2">
      <c r="A74" s="80" t="s">
        <v>278</v>
      </c>
      <c r="B74" s="48" t="s">
        <v>276</v>
      </c>
      <c r="C74" s="49" t="s">
        <v>40</v>
      </c>
      <c r="D74" s="59" t="s">
        <v>91</v>
      </c>
      <c r="E74" s="55" t="s">
        <v>277</v>
      </c>
      <c r="F74" s="100">
        <f t="shared" ref="F74:F76" si="13">F73+TIME(0,4,0)</f>
        <v>0.68263888888888802</v>
      </c>
      <c r="G74" s="99">
        <f t="shared" ref="G74:G76" si="14">G73+TIME(0,3,0)</f>
        <v>0.69791666666666574</v>
      </c>
      <c r="H74" s="1">
        <v>1</v>
      </c>
      <c r="O74" s="130"/>
    </row>
    <row r="75" spans="1:16" ht="15.75" customHeight="1" x14ac:dyDescent="0.2">
      <c r="A75" s="80" t="s">
        <v>60</v>
      </c>
      <c r="B75" s="54" t="s">
        <v>62</v>
      </c>
      <c r="C75" s="49" t="s">
        <v>50</v>
      </c>
      <c r="D75" s="54" t="s">
        <v>45</v>
      </c>
      <c r="E75" s="55" t="s">
        <v>59</v>
      </c>
      <c r="F75" s="100">
        <f t="shared" si="13"/>
        <v>0.68541666666666579</v>
      </c>
      <c r="G75" s="99">
        <f t="shared" si="14"/>
        <v>0.69999999999999907</v>
      </c>
      <c r="H75" s="1">
        <v>1</v>
      </c>
      <c r="O75" s="130"/>
    </row>
    <row r="76" spans="1:16" ht="15.75" customHeight="1" x14ac:dyDescent="0.2">
      <c r="A76" s="81" t="s">
        <v>49</v>
      </c>
      <c r="B76" s="178" t="s">
        <v>227</v>
      </c>
      <c r="C76" s="65" t="s">
        <v>50</v>
      </c>
      <c r="D76" s="178" t="s">
        <v>226</v>
      </c>
      <c r="E76" s="179" t="s">
        <v>225</v>
      </c>
      <c r="F76" s="100">
        <f t="shared" si="13"/>
        <v>0.68819444444444355</v>
      </c>
      <c r="G76" s="99">
        <f t="shared" si="14"/>
        <v>0.70208333333333239</v>
      </c>
      <c r="H76" s="1">
        <v>1</v>
      </c>
      <c r="O76" s="130"/>
    </row>
    <row r="77" spans="1:16" ht="15.75" customHeight="1" thickBot="1" x14ac:dyDescent="0.25">
      <c r="A77" s="119">
        <v>1890</v>
      </c>
      <c r="B77" s="213" t="s">
        <v>185</v>
      </c>
      <c r="C77" s="66" t="s">
        <v>50</v>
      </c>
      <c r="D77" s="176" t="s">
        <v>184</v>
      </c>
      <c r="E77" s="162" t="s">
        <v>183</v>
      </c>
      <c r="F77" s="100">
        <f>F76+TIME(0,4,0)</f>
        <v>0.69097222222222132</v>
      </c>
      <c r="G77" s="99">
        <f>G76+TIME(0,3,0)</f>
        <v>0.70416666666666572</v>
      </c>
      <c r="H77" s="1">
        <v>1</v>
      </c>
      <c r="O77" s="132"/>
    </row>
    <row r="78" spans="1:16" ht="15.75" customHeight="1" thickTop="1" thickBot="1" x14ac:dyDescent="0.25">
      <c r="A78" s="84"/>
      <c r="B78" s="36" t="s">
        <v>110</v>
      </c>
      <c r="C78" s="38"/>
      <c r="D78" s="37"/>
      <c r="E78" s="37"/>
      <c r="F78" s="107">
        <f>G77+TIME(0,3,0)</f>
        <v>0.70624999999999905</v>
      </c>
      <c r="G78" s="98"/>
      <c r="O78" s="130"/>
    </row>
    <row r="79" spans="1:16" ht="15.75" customHeight="1" thickTop="1" x14ac:dyDescent="0.2">
      <c r="A79" s="190">
        <v>5026</v>
      </c>
      <c r="B79" s="58" t="s">
        <v>195</v>
      </c>
      <c r="C79" s="49" t="s">
        <v>64</v>
      </c>
      <c r="D79" s="174" t="s">
        <v>196</v>
      </c>
      <c r="E79" s="162" t="s">
        <v>197</v>
      </c>
      <c r="F79" s="143">
        <f>G77+TIME(0,33,0)</f>
        <v>0.72708333333333242</v>
      </c>
      <c r="G79" s="144">
        <f>F88+TIME(0,4,0)</f>
        <v>0.74374999999999902</v>
      </c>
      <c r="H79" s="1">
        <v>1</v>
      </c>
      <c r="O79" s="130"/>
    </row>
    <row r="80" spans="1:16" ht="15.75" customHeight="1" x14ac:dyDescent="0.2">
      <c r="A80" s="191"/>
      <c r="B80" s="192"/>
      <c r="C80" s="193"/>
      <c r="D80" s="194"/>
      <c r="E80" s="195" t="s">
        <v>198</v>
      </c>
      <c r="F80" s="141"/>
      <c r="G80" s="142"/>
      <c r="J80" s="45"/>
      <c r="K80" s="45"/>
      <c r="L80" s="45"/>
      <c r="M80" s="45"/>
      <c r="N80" s="45"/>
      <c r="O80" s="45"/>
    </row>
    <row r="81" spans="1:17" ht="15.75" customHeight="1" x14ac:dyDescent="0.2">
      <c r="A81" s="80" t="s">
        <v>159</v>
      </c>
      <c r="B81" s="48" t="s">
        <v>139</v>
      </c>
      <c r="C81" s="49" t="s">
        <v>64</v>
      </c>
      <c r="D81" s="48" t="s">
        <v>142</v>
      </c>
      <c r="E81" s="64" t="s">
        <v>140</v>
      </c>
      <c r="F81" s="100">
        <f>F79+TIME(0,4,0)</f>
        <v>0.72986111111111018</v>
      </c>
      <c r="G81" s="99">
        <f>G79+TIME(0,3,0)</f>
        <v>0.74583333333333235</v>
      </c>
      <c r="H81" s="1">
        <v>1</v>
      </c>
      <c r="J81" s="45"/>
      <c r="K81" s="45"/>
      <c r="L81" s="45"/>
      <c r="M81" s="45"/>
      <c r="N81" s="45"/>
      <c r="O81" s="45"/>
    </row>
    <row r="82" spans="1:17" ht="15.75" customHeight="1" x14ac:dyDescent="0.2">
      <c r="A82" s="80"/>
      <c r="B82" s="51"/>
      <c r="C82" s="52"/>
      <c r="D82" s="53"/>
      <c r="E82" s="140" t="s">
        <v>141</v>
      </c>
      <c r="F82" s="89"/>
      <c r="G82" s="90"/>
      <c r="O82" s="45"/>
    </row>
    <row r="83" spans="1:17" ht="15.75" customHeight="1" x14ac:dyDescent="0.2">
      <c r="A83" s="82">
        <v>3915</v>
      </c>
      <c r="B83" s="48" t="s">
        <v>163</v>
      </c>
      <c r="C83" s="49" t="s">
        <v>64</v>
      </c>
      <c r="D83" s="48" t="s">
        <v>162</v>
      </c>
      <c r="E83" s="64" t="s">
        <v>164</v>
      </c>
      <c r="F83" s="100">
        <f>F81+TIME(0,4,0)</f>
        <v>0.73263888888888795</v>
      </c>
      <c r="G83" s="99">
        <f>G81+TIME(0,3,0)</f>
        <v>0.74791666666666567</v>
      </c>
      <c r="H83" s="1">
        <v>1</v>
      </c>
      <c r="J83" s="45"/>
      <c r="K83" s="45"/>
      <c r="L83" s="45"/>
      <c r="M83" s="45"/>
      <c r="N83" s="45"/>
      <c r="O83" s="45"/>
    </row>
    <row r="84" spans="1:17" ht="15.75" customHeight="1" x14ac:dyDescent="0.2">
      <c r="A84" s="82"/>
      <c r="B84" s="51"/>
      <c r="C84" s="52"/>
      <c r="D84" s="53"/>
      <c r="E84" s="140" t="s">
        <v>165</v>
      </c>
      <c r="F84" s="89"/>
      <c r="G84" s="90"/>
      <c r="O84" s="45"/>
    </row>
    <row r="85" spans="1:17" ht="15.75" customHeight="1" x14ac:dyDescent="0.2">
      <c r="A85" s="119">
        <v>4212</v>
      </c>
      <c r="B85" s="48" t="s">
        <v>209</v>
      </c>
      <c r="C85" s="49" t="s">
        <v>64</v>
      </c>
      <c r="D85" s="48" t="s">
        <v>208</v>
      </c>
      <c r="E85" s="64" t="s">
        <v>207</v>
      </c>
      <c r="F85" s="100">
        <f>F83+TIME(0,4,0)</f>
        <v>0.73541666666666572</v>
      </c>
      <c r="G85" s="99">
        <f>G83+TIME(0,3,0)</f>
        <v>0.749999999999999</v>
      </c>
      <c r="H85" s="1">
        <v>1</v>
      </c>
      <c r="O85" s="45"/>
    </row>
    <row r="86" spans="1:17" ht="15.75" customHeight="1" x14ac:dyDescent="0.2">
      <c r="A86" s="80"/>
      <c r="B86" s="51"/>
      <c r="C86" s="52"/>
      <c r="D86" s="53"/>
      <c r="E86" s="140" t="s">
        <v>206</v>
      </c>
      <c r="F86" s="134"/>
      <c r="G86" s="135"/>
      <c r="O86" s="45"/>
    </row>
    <row r="87" spans="1:17" ht="15.75" customHeight="1" x14ac:dyDescent="0.2">
      <c r="A87" s="80" t="s">
        <v>224</v>
      </c>
      <c r="B87" s="54" t="s">
        <v>223</v>
      </c>
      <c r="C87" s="65" t="s">
        <v>40</v>
      </c>
      <c r="D87" s="54" t="s">
        <v>222</v>
      </c>
      <c r="E87" s="55" t="s">
        <v>221</v>
      </c>
      <c r="F87" s="101">
        <f>F85+TIME(0,4,0)</f>
        <v>0.73819444444444349</v>
      </c>
      <c r="G87" s="102">
        <f>G85+TIME(0,3,0)</f>
        <v>0.75208333333333233</v>
      </c>
      <c r="H87" s="1">
        <v>1</v>
      </c>
      <c r="O87" s="45"/>
    </row>
    <row r="88" spans="1:17" ht="15.75" customHeight="1" thickBot="1" x14ac:dyDescent="0.25">
      <c r="A88" s="82" t="s">
        <v>283</v>
      </c>
      <c r="B88" s="63" t="s">
        <v>281</v>
      </c>
      <c r="C88" s="66" t="s">
        <v>39</v>
      </c>
      <c r="D88" s="48" t="s">
        <v>282</v>
      </c>
      <c r="E88" s="50" t="s">
        <v>284</v>
      </c>
      <c r="F88" s="89">
        <f>F87+TIME(0,4,0)</f>
        <v>0.74097222222222126</v>
      </c>
      <c r="G88" s="90">
        <f>G87+TIME(0,3,0)</f>
        <v>0.75416666666666565</v>
      </c>
      <c r="H88" s="1">
        <v>1</v>
      </c>
      <c r="J88" s="45"/>
      <c r="K88" s="45"/>
      <c r="L88" s="45"/>
      <c r="M88" s="45"/>
      <c r="N88" s="45"/>
      <c r="O88" s="45"/>
    </row>
    <row r="89" spans="1:17" ht="15.75" customHeight="1" thickTop="1" thickBot="1" x14ac:dyDescent="0.25">
      <c r="A89" s="84"/>
      <c r="B89" s="33"/>
      <c r="C89" s="43"/>
      <c r="D89" s="34"/>
      <c r="E89" s="34"/>
      <c r="F89" s="107">
        <f>G88+TIME(0,4,0)</f>
        <v>0.75694444444444342</v>
      </c>
      <c r="G89" s="103"/>
      <c r="O89" s="45"/>
    </row>
    <row r="90" spans="1:17" ht="15.75" customHeight="1" thickTop="1" x14ac:dyDescent="0.2">
      <c r="A90" s="80" t="s">
        <v>53</v>
      </c>
      <c r="B90" s="48" t="s">
        <v>279</v>
      </c>
      <c r="C90" s="49" t="s">
        <v>40</v>
      </c>
      <c r="D90" s="54" t="s">
        <v>78</v>
      </c>
      <c r="E90" s="55" t="s">
        <v>280</v>
      </c>
      <c r="F90" s="145">
        <f>F89+TIME(0,0,0)</f>
        <v>0.75694444444444342</v>
      </c>
      <c r="G90" s="146">
        <f>F94+TIME(0,4,0)</f>
        <v>0.77083333333333226</v>
      </c>
      <c r="H90" s="1">
        <v>1</v>
      </c>
      <c r="O90" s="45"/>
    </row>
    <row r="91" spans="1:17" ht="15.75" customHeight="1" x14ac:dyDescent="0.2">
      <c r="A91" s="80">
        <v>873</v>
      </c>
      <c r="B91" s="58" t="s">
        <v>79</v>
      </c>
      <c r="C91" s="49" t="s">
        <v>39</v>
      </c>
      <c r="D91" s="59" t="s">
        <v>91</v>
      </c>
      <c r="E91" s="68" t="s">
        <v>80</v>
      </c>
      <c r="F91" s="89">
        <f t="shared" ref="F91:F94" si="15">F90+TIME(0,4,0)</f>
        <v>0.75972222222222119</v>
      </c>
      <c r="G91" s="90">
        <f>G90+TIME(0,3,0)</f>
        <v>0.77291666666666559</v>
      </c>
      <c r="H91" s="1">
        <v>1</v>
      </c>
      <c r="O91" s="45"/>
    </row>
    <row r="92" spans="1:17" ht="15.75" customHeight="1" x14ac:dyDescent="0.2">
      <c r="A92" s="80" t="s">
        <v>217</v>
      </c>
      <c r="B92" s="63" t="s">
        <v>216</v>
      </c>
      <c r="C92" s="66" t="s">
        <v>41</v>
      </c>
      <c r="D92" s="196" t="s">
        <v>215</v>
      </c>
      <c r="E92" s="64" t="s">
        <v>214</v>
      </c>
      <c r="F92" s="89">
        <f>F91+TIME(0,4,0)</f>
        <v>0.76249999999999896</v>
      </c>
      <c r="G92" s="90">
        <f>G91+TIME(0,3,0)</f>
        <v>0.77499999999999891</v>
      </c>
      <c r="H92" s="1">
        <v>1</v>
      </c>
      <c r="J92" s="45"/>
      <c r="K92" s="45"/>
      <c r="L92" s="45"/>
      <c r="M92" s="45"/>
      <c r="N92" s="45"/>
      <c r="O92" s="45"/>
      <c r="Q92" s="121"/>
    </row>
    <row r="93" spans="1:17" ht="15.75" customHeight="1" x14ac:dyDescent="0.2">
      <c r="A93" s="80">
        <v>4490</v>
      </c>
      <c r="B93" s="58" t="s">
        <v>168</v>
      </c>
      <c r="C93" s="49" t="s">
        <v>41</v>
      </c>
      <c r="D93" s="59" t="s">
        <v>167</v>
      </c>
      <c r="E93" s="68" t="s">
        <v>166</v>
      </c>
      <c r="F93" s="89">
        <f t="shared" si="15"/>
        <v>0.76527777777777672</v>
      </c>
      <c r="G93" s="90">
        <f>G92+TIME(0,3,0)</f>
        <v>0.77708333333333224</v>
      </c>
      <c r="H93" s="1">
        <v>1</v>
      </c>
      <c r="O93" s="45"/>
      <c r="Q93" s="121"/>
    </row>
    <row r="94" spans="1:17" ht="15.75" customHeight="1" thickBot="1" x14ac:dyDescent="0.25">
      <c r="A94" s="80">
        <v>5283</v>
      </c>
      <c r="B94" s="58" t="s">
        <v>106</v>
      </c>
      <c r="C94" s="61" t="s">
        <v>41</v>
      </c>
      <c r="D94" s="58" t="s">
        <v>107</v>
      </c>
      <c r="E94" s="69" t="s">
        <v>108</v>
      </c>
      <c r="F94" s="89">
        <f t="shared" si="15"/>
        <v>0.76805555555555449</v>
      </c>
      <c r="G94" s="90">
        <f t="shared" ref="G94" si="16">G93+TIME(0,3,0)</f>
        <v>0.77916666666666556</v>
      </c>
      <c r="H94" s="1">
        <v>1</v>
      </c>
      <c r="O94" s="45"/>
      <c r="Q94" s="121"/>
    </row>
    <row r="95" spans="1:17" ht="15.75" customHeight="1" thickTop="1" thickBot="1" x14ac:dyDescent="0.25">
      <c r="A95" s="85"/>
      <c r="B95" s="31"/>
      <c r="C95" s="44"/>
      <c r="D95" s="32"/>
      <c r="E95" s="32"/>
      <c r="F95" s="107">
        <f>G94+TIME(0,4,0)</f>
        <v>0.78194444444444333</v>
      </c>
      <c r="G95" s="104"/>
      <c r="O95" s="46"/>
    </row>
    <row r="96" spans="1:17" ht="15.75" customHeight="1" thickTop="1" x14ac:dyDescent="0.2">
      <c r="A96" s="80">
        <v>1743</v>
      </c>
      <c r="B96" s="48" t="s">
        <v>250</v>
      </c>
      <c r="C96" s="49" t="s">
        <v>41</v>
      </c>
      <c r="D96" s="48" t="s">
        <v>251</v>
      </c>
      <c r="E96" s="50" t="s">
        <v>252</v>
      </c>
      <c r="F96" s="145">
        <f>G94+TIME(0,4,0)</f>
        <v>0.78194444444444333</v>
      </c>
      <c r="G96" s="146">
        <f>F100+TIME(0,4,0)</f>
        <v>0.79583333333333217</v>
      </c>
      <c r="H96" s="1">
        <v>1</v>
      </c>
      <c r="O96" s="45"/>
    </row>
    <row r="97" spans="1:15" ht="15.75" customHeight="1" x14ac:dyDescent="0.2">
      <c r="A97" s="80">
        <v>3035</v>
      </c>
      <c r="B97" s="59" t="s">
        <v>220</v>
      </c>
      <c r="C97" s="65" t="s">
        <v>41</v>
      </c>
      <c r="D97" s="59" t="s">
        <v>219</v>
      </c>
      <c r="E97" s="68" t="s">
        <v>218</v>
      </c>
      <c r="F97" s="100">
        <f>F96+TIME(0,4,0)</f>
        <v>0.7847222222222211</v>
      </c>
      <c r="G97" s="99">
        <f>G96+TIME(0,3,0)</f>
        <v>0.7979166666666655</v>
      </c>
      <c r="H97" s="1">
        <v>1</v>
      </c>
      <c r="O97" s="45"/>
    </row>
    <row r="98" spans="1:15" ht="15.75" x14ac:dyDescent="0.2">
      <c r="A98" s="197">
        <v>2027</v>
      </c>
      <c r="B98" s="58" t="s">
        <v>205</v>
      </c>
      <c r="C98" s="49" t="s">
        <v>41</v>
      </c>
      <c r="D98" s="59" t="s">
        <v>204</v>
      </c>
      <c r="E98" s="68" t="s">
        <v>203</v>
      </c>
      <c r="F98" s="100">
        <f>F97+TIME(0,4,0)</f>
        <v>0.78749999999999887</v>
      </c>
      <c r="G98" s="99">
        <f>G97+TIME(0,3,0)</f>
        <v>0.79999999999999882</v>
      </c>
      <c r="H98" s="1">
        <v>1</v>
      </c>
      <c r="J98" s="45"/>
      <c r="K98" s="45"/>
      <c r="L98" s="45"/>
      <c r="M98" s="45"/>
      <c r="N98" s="45"/>
      <c r="O98" s="45"/>
    </row>
    <row r="99" spans="1:15" ht="15.75" x14ac:dyDescent="0.2">
      <c r="A99" s="80">
        <v>4817</v>
      </c>
      <c r="B99" s="120" t="s">
        <v>186</v>
      </c>
      <c r="C99" s="61" t="s">
        <v>41</v>
      </c>
      <c r="D99" s="59" t="s">
        <v>187</v>
      </c>
      <c r="E99" s="68" t="s">
        <v>188</v>
      </c>
      <c r="F99" s="100">
        <f>F98+TIME(0,4,0)</f>
        <v>0.79027777777777664</v>
      </c>
      <c r="G99" s="99">
        <f>G98+TIME(0,3,0)</f>
        <v>0.80208333333333215</v>
      </c>
      <c r="H99" s="1">
        <v>1</v>
      </c>
      <c r="O99" s="45"/>
    </row>
    <row r="100" spans="1:15" ht="16.5" thickBot="1" x14ac:dyDescent="0.25">
      <c r="A100" s="80">
        <v>310</v>
      </c>
      <c r="B100" s="58" t="s">
        <v>126</v>
      </c>
      <c r="C100" s="49" t="s">
        <v>39</v>
      </c>
      <c r="D100" s="59" t="s">
        <v>127</v>
      </c>
      <c r="E100" s="68" t="s">
        <v>128</v>
      </c>
      <c r="F100" s="100">
        <f>F99+TIME(0,4,0)</f>
        <v>0.7930555555555544</v>
      </c>
      <c r="G100" s="99">
        <f>G99+TIME(0,3,0)</f>
        <v>0.80416666666666548</v>
      </c>
      <c r="H100" s="1">
        <v>1</v>
      </c>
      <c r="J100" s="45"/>
      <c r="K100" s="45"/>
      <c r="L100" s="45"/>
      <c r="M100" s="45"/>
      <c r="N100" s="45"/>
      <c r="O100" s="45"/>
    </row>
    <row r="101" spans="1:15" ht="17.25" thickTop="1" thickBot="1" x14ac:dyDescent="0.25">
      <c r="A101" s="86"/>
      <c r="B101" s="27"/>
      <c r="C101" s="28"/>
      <c r="D101" s="39"/>
      <c r="E101" s="39"/>
      <c r="F101" s="107">
        <f>G100+TIME(0,4,0)</f>
        <v>0.80694444444444324</v>
      </c>
      <c r="G101" s="95"/>
      <c r="J101" s="45"/>
      <c r="K101" s="45"/>
      <c r="L101" s="45"/>
      <c r="M101" s="45"/>
      <c r="N101" s="45"/>
      <c r="O101" s="45"/>
    </row>
    <row r="102" spans="1:15" ht="16.5" thickTop="1" x14ac:dyDescent="0.2">
      <c r="A102" s="161">
        <v>4329</v>
      </c>
      <c r="B102" s="58" t="s">
        <v>66</v>
      </c>
      <c r="C102" s="49" t="s">
        <v>61</v>
      </c>
      <c r="D102" s="59" t="s">
        <v>63</v>
      </c>
      <c r="E102" s="162" t="s">
        <v>68</v>
      </c>
      <c r="F102" s="148">
        <f>G100+TIME(0,4,0)</f>
        <v>0.80694444444444324</v>
      </c>
      <c r="G102" s="149">
        <f>F111+TIME(0,4,0)</f>
        <v>0.82361111111110985</v>
      </c>
      <c r="H102" s="1">
        <v>1</v>
      </c>
      <c r="O102" s="45"/>
    </row>
    <row r="103" spans="1:15" ht="15.75" x14ac:dyDescent="0.2">
      <c r="A103" s="161"/>
      <c r="B103" s="163"/>
      <c r="C103" s="164"/>
      <c r="D103" s="165"/>
      <c r="E103" s="166" t="s">
        <v>67</v>
      </c>
      <c r="F103" s="105"/>
      <c r="G103" s="106"/>
      <c r="J103" s="45"/>
      <c r="K103" s="45"/>
      <c r="L103" s="45"/>
      <c r="M103" s="45"/>
      <c r="N103" s="45"/>
      <c r="O103" s="45"/>
    </row>
    <row r="104" spans="1:15" ht="15.75" x14ac:dyDescent="0.2">
      <c r="A104" s="80">
        <v>5048</v>
      </c>
      <c r="B104" s="58" t="s">
        <v>54</v>
      </c>
      <c r="C104" s="49" t="s">
        <v>61</v>
      </c>
      <c r="D104" s="59" t="s">
        <v>55</v>
      </c>
      <c r="E104" s="162" t="s">
        <v>56</v>
      </c>
      <c r="F104" s="100">
        <f>F102+TIME(0,4,0)</f>
        <v>0.80972222222222101</v>
      </c>
      <c r="G104" s="99">
        <f>G102+TIME(0,3,0)</f>
        <v>0.82569444444444318</v>
      </c>
      <c r="H104" s="1">
        <v>1</v>
      </c>
      <c r="J104" s="45"/>
    </row>
    <row r="105" spans="1:15" ht="16.5" customHeight="1" x14ac:dyDescent="0.2">
      <c r="A105" s="80"/>
      <c r="B105" s="200"/>
      <c r="C105" s="52"/>
      <c r="D105" s="201"/>
      <c r="E105" s="166" t="s">
        <v>95</v>
      </c>
      <c r="F105" s="89"/>
      <c r="G105" s="90"/>
      <c r="O105" s="45"/>
    </row>
    <row r="106" spans="1:15" ht="16.5" customHeight="1" x14ac:dyDescent="0.2">
      <c r="A106" s="202">
        <v>4827</v>
      </c>
      <c r="B106" s="203" t="s">
        <v>213</v>
      </c>
      <c r="C106" s="49" t="s">
        <v>61</v>
      </c>
      <c r="D106" s="204" t="s">
        <v>212</v>
      </c>
      <c r="E106" s="199" t="s">
        <v>211</v>
      </c>
      <c r="F106" s="100">
        <f>F104+TIME(0,4,0)</f>
        <v>0.81249999999999878</v>
      </c>
      <c r="G106" s="99">
        <f>G104+TIME(0,3,0)</f>
        <v>0.8277777777777765</v>
      </c>
      <c r="H106" s="1">
        <v>1</v>
      </c>
      <c r="O106" s="45"/>
    </row>
    <row r="107" spans="1:15" ht="16.5" customHeight="1" x14ac:dyDescent="0.2">
      <c r="A107" s="80"/>
      <c r="B107" s="205"/>
      <c r="C107" s="52"/>
      <c r="D107" s="206"/>
      <c r="E107" s="207" t="s">
        <v>210</v>
      </c>
      <c r="F107" s="89"/>
      <c r="G107" s="90"/>
      <c r="O107" s="45"/>
    </row>
    <row r="108" spans="1:15" ht="15.75" x14ac:dyDescent="0.2">
      <c r="A108" s="190">
        <v>546</v>
      </c>
      <c r="B108" s="59" t="s">
        <v>202</v>
      </c>
      <c r="C108" s="49" t="s">
        <v>61</v>
      </c>
      <c r="D108" s="59" t="s">
        <v>201</v>
      </c>
      <c r="E108" s="162" t="s">
        <v>200</v>
      </c>
      <c r="F108" s="100">
        <f>F106+TIME(0,4,0)</f>
        <v>0.81527777777777655</v>
      </c>
      <c r="G108" s="99">
        <f>G106+TIME(0,3,0)</f>
        <v>0.82986111111110983</v>
      </c>
      <c r="H108" s="1">
        <v>1</v>
      </c>
    </row>
    <row r="109" spans="1:15" ht="15.75" x14ac:dyDescent="0.2">
      <c r="A109" s="190"/>
      <c r="B109" s="200"/>
      <c r="C109" s="208"/>
      <c r="D109" s="209"/>
      <c r="E109" s="210" t="s">
        <v>199</v>
      </c>
      <c r="F109" s="89"/>
      <c r="G109" s="90"/>
    </row>
    <row r="110" spans="1:15" ht="15.75" x14ac:dyDescent="0.2">
      <c r="A110" s="81" t="s">
        <v>179</v>
      </c>
      <c r="B110" s="60" t="s">
        <v>175</v>
      </c>
      <c r="C110" s="61" t="s">
        <v>40</v>
      </c>
      <c r="D110" s="60" t="s">
        <v>107</v>
      </c>
      <c r="E110" s="62" t="s">
        <v>177</v>
      </c>
      <c r="F110" s="100">
        <f>F108+TIME(0,4,0)</f>
        <v>0.81805555555555431</v>
      </c>
      <c r="G110" s="99">
        <f>G108+TIME(0,3,0)</f>
        <v>0.83194444444444315</v>
      </c>
      <c r="H110" s="1">
        <v>1</v>
      </c>
    </row>
    <row r="111" spans="1:15" ht="16.5" thickBot="1" x14ac:dyDescent="0.25">
      <c r="A111" s="81" t="s">
        <v>178</v>
      </c>
      <c r="B111" s="48" t="s">
        <v>173</v>
      </c>
      <c r="C111" s="49" t="s">
        <v>40</v>
      </c>
      <c r="D111" s="48" t="s">
        <v>28</v>
      </c>
      <c r="E111" s="68" t="s">
        <v>174</v>
      </c>
      <c r="F111" s="100">
        <f>F110+TIME(0,4,0)</f>
        <v>0.82083333333333208</v>
      </c>
      <c r="G111" s="99">
        <f>G110+TIME(0,3,0)</f>
        <v>0.83402777777777648</v>
      </c>
      <c r="H111" s="1">
        <v>1</v>
      </c>
      <c r="J111" s="18"/>
      <c r="K111" s="19"/>
      <c r="M111" s="18"/>
      <c r="N111" s="19"/>
    </row>
    <row r="112" spans="1:15" ht="24.75" thickTop="1" thickBot="1" x14ac:dyDescent="0.25">
      <c r="A112" s="17"/>
      <c r="B112" s="40"/>
      <c r="C112" s="38"/>
      <c r="D112" s="37"/>
      <c r="E112" s="37"/>
      <c r="F112" s="107">
        <f>G111+TIME(0,5,0)</f>
        <v>0.83749999999999869</v>
      </c>
      <c r="G112" s="96"/>
      <c r="H112" s="1">
        <f>SUM(H3:H111)</f>
        <v>82</v>
      </c>
    </row>
    <row r="113" spans="1:1" ht="15" thickTop="1" x14ac:dyDescent="0.2"/>
    <row r="115" spans="1:1" ht="25.5" customHeight="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</sheetData>
  <sheetProtection algorithmName="SHA-512" hashValue="6unD+rZjRQ0YOv4+jCdZiaDRBpYeETsPNm/HS/s5oRRkXZdWYVra0TFVf0q//AwOjyJ4I2t/nTEQzjRe+Ljqyw==" saltValue="oRDITRoleTyNzWEcvJpW/w==" spinCount="100000" sheet="1" objects="1" scenarios="1"/>
  <mergeCells count="1">
    <mergeCell ref="A1:G2"/>
  </mergeCells>
  <phoneticPr fontId="0" type="noConversion"/>
  <pageMargins left="0.19685039370078741" right="0.19685039370078741" top="0.19685039370078741" bottom="0" header="0.51181102362204722" footer="0.39370078740157483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2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2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6"/>
      <c r="B17" s="7"/>
      <c r="C17" s="3"/>
      <c r="D17" s="3"/>
      <c r="E17" s="5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2026-01-18T20:12:45Z</cp:lastPrinted>
  <dcterms:created xsi:type="dcterms:W3CDTF">2001-12-24T09:07:19Z</dcterms:created>
  <dcterms:modified xsi:type="dcterms:W3CDTF">2026-01-22T09:28:06Z</dcterms:modified>
</cp:coreProperties>
</file>