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5-2026\"/>
    </mc:Choice>
  </mc:AlternateContent>
  <xr:revisionPtr revIDLastSave="0" documentId="8_{5949A53D-0D3E-4F94-916C-0FE7250F139B}" xr6:coauthVersionLast="47" xr6:coauthVersionMax="47" xr10:uidLastSave="{00000000-0000-0000-0000-000000000000}"/>
  <bookViews>
    <workbookView xWindow="-120" yWindow="-120" windowWidth="21840" windowHeight="1302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F8" i="1" l="1"/>
  <c r="F9" i="1" l="1"/>
  <c r="F10" i="1" s="1"/>
  <c r="F11" i="1" s="1"/>
  <c r="F12" i="1" l="1"/>
  <c r="F13" i="1" l="1"/>
  <c r="F14" i="1" s="1"/>
  <c r="G8" i="1" s="1"/>
  <c r="G9" i="1" s="1"/>
  <c r="G10" i="1" s="1"/>
  <c r="G11" i="1" s="1"/>
  <c r="G12" i="1" s="1"/>
  <c r="G13" i="1" s="1"/>
  <c r="G14" i="1" s="1"/>
  <c r="F15" i="1" l="1"/>
  <c r="F16" i="1"/>
  <c r="F17" i="1" s="1"/>
  <c r="F18" i="1" s="1"/>
  <c r="F19" i="1" s="1"/>
  <c r="F20" i="1" s="1"/>
  <c r="F21" i="1" s="1"/>
  <c r="F22" i="1" s="1"/>
  <c r="G16" i="1" s="1"/>
  <c r="G17" i="1" s="1"/>
  <c r="G18" i="1" s="1"/>
  <c r="G19" i="1" s="1"/>
  <c r="G20" i="1" s="1"/>
  <c r="G21" i="1" s="1"/>
  <c r="G22" i="1" s="1"/>
  <c r="F24" i="1" s="1"/>
  <c r="F25" i="1" s="1"/>
  <c r="F26" i="1" s="1"/>
  <c r="F27" i="1" l="1"/>
  <c r="F28" i="1" s="1"/>
  <c r="F29" i="1" s="1"/>
  <c r="F30" i="1" s="1"/>
  <c r="G24" i="1" s="1"/>
  <c r="G25" i="1" s="1"/>
  <c r="G26" i="1" s="1"/>
  <c r="G27" i="1" s="1"/>
  <c r="G28" i="1" s="1"/>
  <c r="G29" i="1" s="1"/>
  <c r="G30" i="1" s="1"/>
  <c r="F31" i="1" s="1"/>
  <c r="F23" i="1"/>
  <c r="F32" i="1" l="1"/>
  <c r="F33" i="1" s="1"/>
  <c r="F34" i="1" s="1"/>
  <c r="F35" i="1" s="1"/>
  <c r="F36" i="1" s="1"/>
  <c r="F37" i="1" s="1"/>
  <c r="F38" i="1" s="1"/>
  <c r="G32" i="1" s="1"/>
  <c r="G33" i="1" s="1"/>
  <c r="G34" i="1" s="1"/>
  <c r="G35" i="1" s="1"/>
  <c r="G36" i="1" s="1"/>
  <c r="G37" i="1" s="1"/>
  <c r="G38" i="1" s="1"/>
  <c r="F41" i="1" s="1"/>
  <c r="F42" i="1" s="1"/>
  <c r="F43" i="1" s="1"/>
  <c r="F40" i="1" l="1"/>
  <c r="F44" i="1"/>
  <c r="F45" i="1" s="1"/>
  <c r="F46" i="1" s="1"/>
  <c r="F47" i="1" l="1"/>
  <c r="G41" i="1" s="1"/>
  <c r="G42" i="1" s="1"/>
  <c r="G43" i="1" s="1"/>
  <c r="G44" i="1" s="1"/>
  <c r="G45" i="1" s="1"/>
  <c r="G46" i="1" s="1"/>
  <c r="G47" i="1" l="1"/>
  <c r="F50" i="1" s="1"/>
  <c r="F51" i="1"/>
  <c r="F52" i="1" s="1"/>
  <c r="F53" i="1" s="1"/>
  <c r="F54" i="1" s="1"/>
  <c r="F55" i="1" s="1"/>
  <c r="F56" i="1" s="1"/>
  <c r="F57" i="1" s="1"/>
  <c r="G51" i="1" s="1"/>
  <c r="G52" i="1" s="1"/>
  <c r="G53" i="1" s="1"/>
  <c r="G54" i="1" s="1"/>
  <c r="G55" i="1" s="1"/>
  <c r="G56" i="1" s="1"/>
  <c r="G57" i="1" s="1"/>
  <c r="F58" i="1" l="1"/>
  <c r="F59" i="1"/>
  <c r="F60" i="1" s="1"/>
  <c r="F61" i="1" l="1"/>
  <c r="F62" i="1" s="1"/>
  <c r="F63" i="1" s="1"/>
  <c r="F64" i="1" s="1"/>
  <c r="G59" i="1" s="1"/>
  <c r="G60" i="1" s="1"/>
  <c r="G61" i="1" l="1"/>
  <c r="G62" i="1" s="1"/>
  <c r="G63" i="1" s="1"/>
  <c r="G64" i="1" s="1"/>
  <c r="F67" i="1" l="1"/>
  <c r="F66" i="1"/>
  <c r="F68" i="1" l="1"/>
  <c r="F69" i="1" s="1"/>
  <c r="F70" i="1" s="1"/>
  <c r="F71" i="1" s="1"/>
  <c r="F72" i="1" s="1"/>
  <c r="G67" i="1" s="1"/>
  <c r="G68" i="1" l="1"/>
  <c r="G69" i="1" s="1"/>
  <c r="G70" i="1" s="1"/>
  <c r="G71" i="1" s="1"/>
  <c r="G72" i="1" s="1"/>
</calcChain>
</file>

<file path=xl/sharedStrings.xml><?xml version="1.0" encoding="utf-8"?>
<sst xmlns="http://schemas.openxmlformats.org/spreadsheetml/2006/main" count="249" uniqueCount="173">
  <si>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</si>
  <si>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</si>
  <si>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</si>
  <si>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</si>
  <si>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</si>
  <si>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</si>
  <si>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</si>
  <si>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</si>
  <si>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</si>
  <si>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</si>
  <si>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Wagenberg</t>
  </si>
  <si>
    <t>1PO</t>
  </si>
  <si>
    <t>2PO</t>
  </si>
  <si>
    <t>1PA</t>
  </si>
  <si>
    <t>Reguliere wedstrijd</t>
  </si>
  <si>
    <t>Veldhoven</t>
  </si>
  <si>
    <t>Hanneke &amp; Janneke</t>
  </si>
  <si>
    <t>111.</t>
  </si>
  <si>
    <t xml:space="preserve">Frank Houben </t>
  </si>
  <si>
    <t>Amika</t>
  </si>
  <si>
    <t>Mol ( B. )</t>
  </si>
  <si>
    <t>Ilse Kuenen</t>
  </si>
  <si>
    <t>Baukje</t>
  </si>
  <si>
    <t>Saskia Koppenol</t>
  </si>
  <si>
    <t>Amy</t>
  </si>
  <si>
    <t>Milou Vangelooven</t>
  </si>
  <si>
    <t>Houthalen</t>
  </si>
  <si>
    <t>Yiva</t>
  </si>
  <si>
    <t>Terheijden</t>
  </si>
  <si>
    <t>Nuenen</t>
  </si>
  <si>
    <t>Ad van Beek</t>
  </si>
  <si>
    <t>Breda</t>
  </si>
  <si>
    <t>Morris &amp; Sunny</t>
  </si>
  <si>
    <t>Prinsenbeek</t>
  </si>
  <si>
    <t>Eric Eijpelaer</t>
  </si>
  <si>
    <t>Panningen</t>
  </si>
  <si>
    <t>2PA</t>
  </si>
  <si>
    <t xml:space="preserve">Rumble &amp; Strana </t>
  </si>
  <si>
    <t>Cléo van Dorp</t>
  </si>
  <si>
    <t>Oirschot</t>
  </si>
  <si>
    <t>Louis van Haren</t>
  </si>
  <si>
    <t>Vierlingsbeek</t>
  </si>
  <si>
    <t>Otje</t>
  </si>
  <si>
    <t>Ger Verstegen</t>
  </si>
  <si>
    <t>Roermond</t>
  </si>
  <si>
    <t>Calypso &amp; Kelsey</t>
  </si>
  <si>
    <t>Chantal v. der Wijst</t>
  </si>
  <si>
    <t>Veghel</t>
  </si>
  <si>
    <t>166.</t>
  </si>
  <si>
    <t>Tim Steijvers</t>
  </si>
  <si>
    <t>Bo &amp; Tess</t>
  </si>
  <si>
    <t>299.</t>
  </si>
  <si>
    <t>Hans van Meer</t>
  </si>
  <si>
    <t>Riel</t>
  </si>
  <si>
    <t>Fabian &amp; Tommie</t>
  </si>
  <si>
    <t>188.</t>
  </si>
  <si>
    <t>Umberto van Gool</t>
  </si>
  <si>
    <t>Dorst</t>
  </si>
  <si>
    <t>Oijens James &amp; Samira</t>
  </si>
  <si>
    <t>Johan van Hooydonk</t>
  </si>
  <si>
    <t>Bavel</t>
  </si>
  <si>
    <t>Lymora &amp; Miss Feebert</t>
  </si>
  <si>
    <t>Appie de Greef</t>
  </si>
  <si>
    <t>Elvizz</t>
  </si>
  <si>
    <t>444.</t>
  </si>
  <si>
    <t>Jan van Tien</t>
  </si>
  <si>
    <t>Corke &amp; Jantje</t>
  </si>
  <si>
    <t>Frank Vissers</t>
  </si>
  <si>
    <t>Rucphen</t>
  </si>
  <si>
    <t>Bernd Wouters</t>
  </si>
  <si>
    <t>4PO</t>
  </si>
  <si>
    <t>Berendrecht ( B. )</t>
  </si>
  <si>
    <t>Blade &amp; Janneke &amp;</t>
  </si>
  <si>
    <t>Leandro &amp; Teuntje</t>
  </si>
  <si>
    <t>Annemarie Kuenen</t>
  </si>
  <si>
    <t>Hanneke &amp; Moto Moto</t>
  </si>
  <si>
    <t>Vini</t>
  </si>
  <si>
    <t>Molly</t>
  </si>
  <si>
    <t>Lode Reynders</t>
  </si>
  <si>
    <t>Demi Timmers</t>
  </si>
  <si>
    <t>Pelt ( B. )</t>
  </si>
  <si>
    <t>Joe</t>
  </si>
  <si>
    <t>David Tant</t>
  </si>
  <si>
    <t>Omar W Méro</t>
  </si>
  <si>
    <t>Wilma Meulendijk</t>
  </si>
  <si>
    <t>Heesch</t>
  </si>
  <si>
    <t>Lion</t>
  </si>
  <si>
    <t>Angeline Zuidema</t>
  </si>
  <si>
    <t>Wicked Bravehaert</t>
  </si>
  <si>
    <t>Kim Zuidema</t>
  </si>
  <si>
    <t>Frisia'sSarah Gold</t>
  </si>
  <si>
    <t xml:space="preserve">Marit Lap Bekhuis  </t>
  </si>
  <si>
    <t>Heusden</t>
  </si>
  <si>
    <t>Dirk Vanhees</t>
  </si>
  <si>
    <t>Wellen ( b. )</t>
  </si>
  <si>
    <t>Melbourne</t>
  </si>
  <si>
    <t>Lommel ( B. )</t>
  </si>
  <si>
    <t>Jacco</t>
  </si>
  <si>
    <t>Joeri Vanhulle</t>
  </si>
  <si>
    <t>Delcado</t>
  </si>
  <si>
    <t>Ingeborg Boers</t>
  </si>
  <si>
    <t>Schijf</t>
  </si>
  <si>
    <t>Pip</t>
  </si>
  <si>
    <t>Rody</t>
  </si>
  <si>
    <t>Paledo</t>
  </si>
  <si>
    <t>Benny &amp; Joop</t>
  </si>
  <si>
    <t>Kees Vorstenbosch</t>
  </si>
  <si>
    <t>Binkie &amp; Blacky &amp;</t>
  </si>
  <si>
    <t>Lindy Hanegraaf</t>
  </si>
  <si>
    <t>Vinkel</t>
  </si>
  <si>
    <t>Wilgerd'd Annebel</t>
  </si>
  <si>
    <t>Ragazzi v.d. Kwaplas</t>
  </si>
  <si>
    <t>Jacky &amp; Teuntje</t>
  </si>
  <si>
    <t>Nick Gaens</t>
  </si>
  <si>
    <t xml:space="preserve">Wellen ( B. ) </t>
  </si>
  <si>
    <t>Navaro</t>
  </si>
  <si>
    <t>Lisanne van Meerten</t>
  </si>
  <si>
    <t>Lienden</t>
  </si>
  <si>
    <t>Sauda</t>
  </si>
  <si>
    <t>Marleen van Straaten</t>
  </si>
  <si>
    <t>Mavino &amp; Romy</t>
  </si>
  <si>
    <t>Nick Weijtjens</t>
  </si>
  <si>
    <t>Zutendaal ( B. )</t>
  </si>
  <si>
    <t>Moonlight &amp; Orlando</t>
  </si>
  <si>
    <t>Sam Couwenberg</t>
  </si>
  <si>
    <t>Veulen</t>
  </si>
  <si>
    <t xml:space="preserve">Nico-T &amp; Nestor-Rose  </t>
  </si>
  <si>
    <t>Aanvang wedstrijd en parcours verkennen tot:</t>
  </si>
  <si>
    <t xml:space="preserve">Mavino </t>
  </si>
  <si>
    <t>Lonneke v.d. Eijnden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</si>
  <si>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</t>
    </r>
    <r>
      <rPr>
        <b/>
        <sz val="14"/>
        <color rgb="FF996633"/>
        <rFont val="Calibri"/>
        <family val="2"/>
        <scheme val="minor"/>
      </rPr>
      <t xml:space="preserve">E.G.M. -- IMC  2025 / 2026. </t>
    </r>
    <r>
      <rPr>
        <b/>
        <sz val="14"/>
        <rFont val="Calibri"/>
        <family val="2"/>
        <scheme val="minor"/>
      </rPr>
      <t xml:space="preserve">              Vrij</t>
    </r>
    <r>
      <rPr>
        <b/>
        <sz val="14"/>
        <color rgb="FF002060"/>
        <rFont val="Calibri"/>
        <family val="2"/>
        <scheme val="minor"/>
      </rPr>
      <t>dag 26 december 2025.</t>
    </r>
  </si>
  <si>
    <t>222.</t>
  </si>
  <si>
    <t>333.</t>
  </si>
  <si>
    <t>Kyrian</t>
  </si>
  <si>
    <t>Pursy</t>
  </si>
  <si>
    <t>1A.</t>
  </si>
  <si>
    <t xml:space="preserve">Prince  </t>
  </si>
  <si>
    <t xml:space="preserve">Herderen </t>
  </si>
  <si>
    <t>Dedelem ( B. )</t>
  </si>
  <si>
    <t>10.00</t>
  </si>
  <si>
    <t>Pauze    &amp;    Parcours verkennen  +/- 30 min.     &amp;     Slepen .</t>
  </si>
  <si>
    <t>Pauze    &amp;    Parcours verkennen  +/- 20 min.     &amp;     Slepen .</t>
  </si>
  <si>
    <r>
      <rPr>
        <sz val="11"/>
        <color theme="1"/>
        <rFont val="Arial"/>
        <family val="2"/>
      </rPr>
      <t xml:space="preserve">Hannelore Houben </t>
    </r>
    <r>
      <rPr>
        <i/>
        <sz val="11"/>
        <color theme="1"/>
        <rFont val="Arial"/>
        <family val="2"/>
      </rPr>
      <t>Jeugd</t>
    </r>
  </si>
  <si>
    <r>
      <t xml:space="preserve">Carlijn Kuenen  </t>
    </r>
    <r>
      <rPr>
        <i/>
        <sz val="12"/>
        <color theme="1"/>
        <rFont val="Arial"/>
        <family val="2"/>
      </rPr>
      <t>Jeugd</t>
    </r>
  </si>
  <si>
    <r>
      <t xml:space="preserve">Ilse Looijmans   </t>
    </r>
    <r>
      <rPr>
        <i/>
        <sz val="12"/>
        <color theme="1"/>
        <rFont val="Arial"/>
        <family val="2"/>
      </rPr>
      <t>Jeugd</t>
    </r>
  </si>
  <si>
    <t>Dirk Bastiaansen</t>
  </si>
  <si>
    <t>Gilze</t>
  </si>
  <si>
    <t>Macho</t>
  </si>
  <si>
    <t>Bernie Damen</t>
  </si>
  <si>
    <t>Oosterhout</t>
  </si>
  <si>
    <t xml:space="preserve">Sandy  /  Sky  </t>
  </si>
  <si>
    <t>Dessel ( B. )</t>
  </si>
  <si>
    <t>Boyke</t>
  </si>
  <si>
    <t>456.</t>
  </si>
  <si>
    <t>567.</t>
  </si>
  <si>
    <t>8.</t>
  </si>
  <si>
    <t>Frans Hellegers</t>
  </si>
  <si>
    <t>Straelen</t>
  </si>
  <si>
    <t>Fleur</t>
  </si>
  <si>
    <t>288.</t>
  </si>
  <si>
    <t>Tessa in 't Groen</t>
  </si>
  <si>
    <t>Dongen</t>
  </si>
  <si>
    <t xml:space="preserve">Casper &amp; Chucky </t>
  </si>
  <si>
    <t>Giel van der Linden</t>
  </si>
  <si>
    <t>Geldrop / Mierlo</t>
  </si>
  <si>
    <t>Coco &amp; Diamond</t>
  </si>
  <si>
    <t>Eduard &amp; George</t>
  </si>
  <si>
    <t xml:space="preserve">Spirit </t>
  </si>
  <si>
    <t xml:space="preserve">Zwevezele ( B.) </t>
  </si>
  <si>
    <t>Zutendaal ( B.)</t>
  </si>
  <si>
    <r>
      <t xml:space="preserve">Joep &amp; Polly  </t>
    </r>
    <r>
      <rPr>
        <i/>
        <sz val="12"/>
        <color theme="1"/>
        <rFont val="Arial"/>
        <family val="2"/>
      </rPr>
      <t xml:space="preserve"> J. P.</t>
    </r>
  </si>
  <si>
    <r>
      <t xml:space="preserve">Cloé          </t>
    </r>
    <r>
      <rPr>
        <i/>
        <sz val="12"/>
        <rFont val="Arial"/>
        <family val="2"/>
      </rPr>
      <t>trekpaard</t>
    </r>
  </si>
  <si>
    <r>
      <t xml:space="preserve">Kelly           </t>
    </r>
    <r>
      <rPr>
        <i/>
        <sz val="12"/>
        <color theme="1"/>
        <rFont val="Arial"/>
        <family val="2"/>
      </rPr>
      <t>trekpaard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</si>
</sst>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rgb="FF996633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b/>
      <sz val="12"/>
      <color rgb="FF996633"/>
      <name val="Calibri"/>
      <family val="2"/>
      <scheme val="minor"/>
    </font>
    <font>
      <sz val="12"/>
      <color rgb="FF996633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b/>
      <sz val="12"/>
      <color rgb="FF996633"/>
      <name val="Arial"/>
      <family val="2"/>
    </font>
    <font>
      <sz val="12"/>
      <color theme="1"/>
      <name val="Calibri"/>
      <family val="2"/>
      <scheme val="minor"/>
    </font>
    <font>
      <sz val="11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12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3" borderId="0" xfId="0" applyFont="1" applyFill="1"/>
    <xf numFmtId="0" fontId="0" fillId="3" borderId="0" xfId="0" applyFill="1"/>
    <xf numFmtId="0" fontId="9" fillId="0" borderId="0" xfId="0" applyFont="1"/>
    <xf numFmtId="0" fontId="11" fillId="0" borderId="0" xfId="0" applyFont="1"/>
    <xf numFmtId="0" fontId="14" fillId="0" borderId="6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47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15" fillId="2" borderId="4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8" fillId="4" borderId="3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49" fontId="8" fillId="4" borderId="13" xfId="0" applyNumberFormat="1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left" vertical="center"/>
    </xf>
    <xf numFmtId="49" fontId="17" fillId="3" borderId="13" xfId="0" applyNumberFormat="1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/>
    </xf>
    <xf numFmtId="0" fontId="11" fillId="0" borderId="39" xfId="0" applyFont="1" applyBorder="1"/>
    <xf numFmtId="0" fontId="12" fillId="0" borderId="34" xfId="0" applyFont="1" applyBorder="1"/>
    <xf numFmtId="0" fontId="12" fillId="0" borderId="35" xfId="0" applyFont="1" applyBorder="1"/>
    <xf numFmtId="0" fontId="12" fillId="0" borderId="34" xfId="0" applyFont="1" applyBorder="1" applyAlignment="1">
      <alignment horizontal="center" vertical="center"/>
    </xf>
    <xf numFmtId="0" fontId="11" fillId="0" borderId="34" xfId="0" applyFont="1" applyBorder="1"/>
    <xf numFmtId="0" fontId="11" fillId="0" borderId="35" xfId="0" applyFont="1" applyBorder="1"/>
    <xf numFmtId="0" fontId="11" fillId="0" borderId="24" xfId="0" applyFont="1" applyBorder="1" applyAlignment="1">
      <alignment horizontal="left" vertical="center"/>
    </xf>
    <xf numFmtId="0" fontId="11" fillId="0" borderId="34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39" xfId="0" applyFont="1" applyFill="1" applyBorder="1" applyAlignment="1">
      <alignment vertical="center"/>
    </xf>
    <xf numFmtId="0" fontId="11" fillId="3" borderId="40" xfId="0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center" vertical="center"/>
    </xf>
    <xf numFmtId="0" fontId="12" fillId="0" borderId="18" xfId="0" applyFont="1" applyBorder="1"/>
    <xf numFmtId="0" fontId="12" fillId="0" borderId="24" xfId="0" applyFont="1" applyBorder="1"/>
    <xf numFmtId="0" fontId="11" fillId="0" borderId="34" xfId="0" applyFont="1" applyBorder="1" applyAlignment="1">
      <alignment horizontal="left" vertical="center"/>
    </xf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0" fontId="11" fillId="0" borderId="24" xfId="0" applyFont="1" applyBorder="1"/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3" borderId="34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left"/>
    </xf>
    <xf numFmtId="0" fontId="11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3" borderId="43" xfId="0" applyFont="1" applyFill="1" applyBorder="1" applyAlignment="1">
      <alignment horizontal="left" vertical="center"/>
    </xf>
    <xf numFmtId="0" fontId="11" fillId="0" borderId="43" xfId="0" applyFont="1" applyBorder="1"/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40" xfId="0" applyFont="1" applyBorder="1"/>
    <xf numFmtId="0" fontId="11" fillId="3" borderId="22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3" borderId="18" xfId="0" applyFont="1" applyFill="1" applyBorder="1"/>
    <xf numFmtId="0" fontId="11" fillId="3" borderId="24" xfId="0" applyFont="1" applyFill="1" applyBorder="1"/>
    <xf numFmtId="0" fontId="9" fillId="3" borderId="18" xfId="0" applyFont="1" applyFill="1" applyBorder="1" applyAlignment="1">
      <alignment vertical="center"/>
    </xf>
    <xf numFmtId="0" fontId="11" fillId="7" borderId="17" xfId="0" applyFont="1" applyFill="1" applyBorder="1" applyAlignment="1">
      <alignment horizontal="right" vertical="center"/>
    </xf>
    <xf numFmtId="0" fontId="9" fillId="7" borderId="0" xfId="0" applyFont="1" applyFill="1"/>
    <xf numFmtId="0" fontId="12" fillId="0" borderId="57" xfId="0" applyFont="1" applyBorder="1"/>
    <xf numFmtId="0" fontId="12" fillId="0" borderId="58" xfId="0" applyFont="1" applyBorder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left" vertical="center"/>
    </xf>
    <xf numFmtId="0" fontId="11" fillId="7" borderId="32" xfId="0" applyFont="1" applyFill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164" fontId="23" fillId="2" borderId="15" xfId="0" applyNumberFormat="1" applyFont="1" applyFill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3" borderId="15" xfId="0" applyNumberFormat="1" applyFont="1" applyFill="1" applyBorder="1" applyAlignment="1">
      <alignment horizontal="center" vertical="center"/>
    </xf>
    <xf numFmtId="164" fontId="22" fillId="6" borderId="52" xfId="0" applyNumberFormat="1" applyFont="1" applyFill="1" applyBorder="1" applyAlignment="1">
      <alignment horizontal="center" vertical="center"/>
    </xf>
    <xf numFmtId="164" fontId="22" fillId="6" borderId="53" xfId="0" applyNumberFormat="1" applyFont="1" applyFill="1" applyBorder="1" applyAlignment="1">
      <alignment horizontal="center" vertical="center"/>
    </xf>
    <xf numFmtId="164" fontId="22" fillId="0" borderId="20" xfId="0" applyNumberFormat="1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22" fillId="0" borderId="29" xfId="0" applyNumberFormat="1" applyFont="1" applyBorder="1" applyAlignment="1">
      <alignment horizontal="center" vertical="center"/>
    </xf>
    <xf numFmtId="164" fontId="22" fillId="0" borderId="38" xfId="0" applyNumberFormat="1" applyFont="1" applyBorder="1" applyAlignment="1">
      <alignment horizontal="center" vertical="center"/>
    </xf>
    <xf numFmtId="164" fontId="22" fillId="0" borderId="36" xfId="0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center" vertical="center"/>
    </xf>
    <xf numFmtId="164" fontId="22" fillId="6" borderId="15" xfId="0" applyNumberFormat="1" applyFont="1" applyFill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6" borderId="20" xfId="0" applyNumberFormat="1" applyFont="1" applyFill="1" applyBorder="1" applyAlignment="1">
      <alignment horizontal="center" vertical="center"/>
    </xf>
    <xf numFmtId="164" fontId="22" fillId="6" borderId="21" xfId="0" applyNumberFormat="1" applyFont="1" applyFill="1" applyBorder="1" applyAlignment="1">
      <alignment horizontal="center" vertical="center"/>
    </xf>
    <xf numFmtId="164" fontId="23" fillId="6" borderId="15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4" fontId="23" fillId="6" borderId="44" xfId="0" applyNumberFormat="1" applyFont="1" applyFill="1" applyBorder="1" applyAlignment="1">
      <alignment horizontal="center" vertical="center"/>
    </xf>
    <xf numFmtId="164" fontId="22" fillId="6" borderId="44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22" fillId="0" borderId="30" xfId="0" applyNumberFormat="1" applyFont="1" applyBorder="1" applyAlignment="1">
      <alignment horizontal="center" vertical="center"/>
    </xf>
    <xf numFmtId="164" fontId="22" fillId="0" borderId="37" xfId="0" applyNumberFormat="1" applyFont="1" applyBorder="1" applyAlignment="1">
      <alignment horizontal="center" vertical="center"/>
    </xf>
    <xf numFmtId="164" fontId="24" fillId="0" borderId="16" xfId="0" applyNumberFormat="1" applyFont="1" applyBorder="1" applyAlignment="1">
      <alignment horizontal="center" vertical="center"/>
    </xf>
    <xf numFmtId="164" fontId="22" fillId="0" borderId="55" xfId="0" applyNumberFormat="1" applyFont="1" applyBorder="1" applyAlignment="1">
      <alignment horizontal="center" vertical="center"/>
    </xf>
    <xf numFmtId="164" fontId="22" fillId="0" borderId="56" xfId="0" applyNumberFormat="1" applyFont="1" applyBorder="1" applyAlignment="1">
      <alignment horizontal="center" vertical="center"/>
    </xf>
    <xf numFmtId="0" fontId="11" fillId="7" borderId="33" xfId="0" applyFont="1" applyFill="1" applyBorder="1" applyAlignment="1">
      <alignment horizontal="right" vertical="center"/>
    </xf>
    <xf numFmtId="0" fontId="11" fillId="7" borderId="41" xfId="0" applyFont="1" applyFill="1" applyBorder="1" applyAlignment="1">
      <alignment horizontal="right" vertical="center"/>
    </xf>
    <xf numFmtId="0" fontId="5" fillId="7" borderId="25" xfId="0" applyFont="1" applyFill="1" applyBorder="1" applyAlignment="1">
      <alignment horizontal="right" vertical="center"/>
    </xf>
    <xf numFmtId="0" fontId="11" fillId="7" borderId="32" xfId="0" applyFont="1" applyFill="1" applyBorder="1" applyAlignment="1">
      <alignment vertical="center"/>
    </xf>
    <xf numFmtId="0" fontId="6" fillId="7" borderId="25" xfId="0" applyFont="1" applyFill="1" applyBorder="1" applyAlignment="1">
      <alignment horizontal="right" vertical="center"/>
    </xf>
    <xf numFmtId="0" fontId="12" fillId="7" borderId="17" xfId="0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right"/>
    </xf>
    <xf numFmtId="0" fontId="11" fillId="8" borderId="17" xfId="0" applyFont="1" applyFill="1" applyBorder="1" applyAlignment="1">
      <alignment horizontal="right"/>
    </xf>
    <xf numFmtId="0" fontId="2" fillId="7" borderId="25" xfId="0" applyFont="1" applyFill="1" applyBorder="1"/>
    <xf numFmtId="0" fontId="11" fillId="7" borderId="17" xfId="0" applyFont="1" applyFill="1" applyBorder="1"/>
    <xf numFmtId="0" fontId="11" fillId="7" borderId="26" xfId="0" applyFont="1" applyFill="1" applyBorder="1" applyAlignment="1">
      <alignment vertical="center"/>
    </xf>
    <xf numFmtId="0" fontId="16" fillId="7" borderId="25" xfId="0" applyFont="1" applyFill="1" applyBorder="1"/>
    <xf numFmtId="0" fontId="12" fillId="7" borderId="33" xfId="0" applyFont="1" applyFill="1" applyBorder="1"/>
    <xf numFmtId="0" fontId="12" fillId="7" borderId="26" xfId="0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vertical="center"/>
    </xf>
    <xf numFmtId="0" fontId="17" fillId="7" borderId="12" xfId="0" applyFont="1" applyFill="1" applyBorder="1" applyAlignment="1">
      <alignment horizontal="right" vertical="center"/>
    </xf>
    <xf numFmtId="0" fontId="11" fillId="7" borderId="26" xfId="0" applyFont="1" applyFill="1" applyBorder="1" applyAlignment="1">
      <alignment horizontal="right" vertical="center"/>
    </xf>
    <xf numFmtId="0" fontId="25" fillId="7" borderId="32" xfId="0" applyFont="1" applyFill="1" applyBorder="1" applyAlignment="1">
      <alignment horizontal="right" vertical="center"/>
    </xf>
    <xf numFmtId="0" fontId="11" fillId="0" borderId="22" xfId="0" applyFont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/>
    <xf numFmtId="164" fontId="22" fillId="6" borderId="59" xfId="0" applyNumberFormat="1" applyFont="1" applyFill="1" applyBorder="1" applyAlignment="1">
      <alignment horizontal="center" vertical="center"/>
    </xf>
    <xf numFmtId="164" fontId="22" fillId="3" borderId="36" xfId="0" applyNumberFormat="1" applyFont="1" applyFill="1" applyBorder="1" applyAlignment="1">
      <alignment horizontal="center" vertical="center"/>
    </xf>
    <xf numFmtId="164" fontId="22" fillId="3" borderId="28" xfId="0" applyNumberFormat="1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right"/>
    </xf>
    <xf numFmtId="0" fontId="11" fillId="0" borderId="57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left"/>
    </xf>
    <xf numFmtId="0" fontId="11" fillId="0" borderId="58" xfId="0" applyFont="1" applyBorder="1"/>
    <xf numFmtId="0" fontId="11" fillId="7" borderId="60" xfId="0" applyFont="1" applyFill="1" applyBorder="1" applyAlignment="1">
      <alignment horizontal="right" vertical="center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0" fillId="0" borderId="54" xfId="0" applyBorder="1"/>
    <xf numFmtId="0" fontId="0" fillId="0" borderId="61" xfId="0" applyBorder="1"/>
    <xf numFmtId="164" fontId="22" fillId="3" borderId="21" xfId="0" applyNumberFormat="1" applyFont="1" applyFill="1" applyBorder="1" applyAlignment="1">
      <alignment horizontal="center" vertical="center"/>
    </xf>
    <xf numFmtId="0" fontId="11" fillId="3" borderId="57" xfId="0" applyFont="1" applyFill="1" applyBorder="1"/>
    <xf numFmtId="0" fontId="11" fillId="0" borderId="62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1" fillId="7" borderId="11" xfId="0" applyFont="1" applyFill="1" applyBorder="1"/>
    <xf numFmtId="0" fontId="11" fillId="0" borderId="47" xfId="0" applyFont="1" applyBorder="1"/>
    <xf numFmtId="0" fontId="11" fillId="7" borderId="25" xfId="0" applyFont="1" applyFill="1" applyBorder="1"/>
    <xf numFmtId="0" fontId="11" fillId="0" borderId="13" xfId="0" applyFont="1" applyBorder="1"/>
    <xf numFmtId="0" fontId="11" fillId="0" borderId="14" xfId="0" applyFont="1" applyBorder="1"/>
    <xf numFmtId="164" fontId="22" fillId="0" borderId="15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3300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Q73"/>
  <sheetViews>
    <sheetView tabSelected="1" zoomScale="85" zoomScaleNormal="85" workbookViewId="0">
      <selection activeCell="J22" sqref="J22"/>
    </sheetView>
  </sheetViews>
  <sheetFormatPr defaultRowHeight="15" x14ac:dyDescent="0.25"/>
  <cols>
    <col min="1" max="1" width="6.42578125" customWidth="1"/>
    <col min="2" max="2" width="24.85546875" customWidth="1"/>
    <col min="3" max="3" width="7.28515625" customWidth="1"/>
    <col min="4" max="4" width="18.7109375" customWidth="1"/>
    <col min="5" max="5" width="25.140625" customWidth="1"/>
    <col min="6" max="6" width="9.140625" customWidth="1"/>
    <col min="8" max="8" width="4.7109375" customWidth="1"/>
    <col min="11" max="11" width="22.7109375" customWidth="1"/>
    <col min="13" max="13" width="18" customWidth="1"/>
  </cols>
  <sheetData>
    <row r="1" spans="1:16" ht="15.75" customHeight="1" thickTop="1" x14ac:dyDescent="0.25">
      <c r="A1" s="175" t="s">
        <v>130</v>
      </c>
      <c r="B1" s="176"/>
      <c r="C1" s="176"/>
      <c r="D1" s="176"/>
      <c r="E1" s="176"/>
      <c r="F1" s="176"/>
      <c r="G1" s="177"/>
      <c r="H1" s="1"/>
    </row>
    <row r="2" spans="1:16" ht="15.75" customHeight="1" thickBot="1" x14ac:dyDescent="0.3">
      <c r="A2" s="178"/>
      <c r="B2" s="179"/>
      <c r="C2" s="179"/>
      <c r="D2" s="179"/>
      <c r="E2" s="179"/>
      <c r="F2" s="179"/>
      <c r="G2" s="180"/>
      <c r="H2" s="1"/>
    </row>
    <row r="3" spans="1:16" ht="16.5" thickTop="1" x14ac:dyDescent="0.25">
      <c r="A3" s="8" t="s">
        <v>0</v>
      </c>
      <c r="B3" s="9" t="s">
        <v>1</v>
      </c>
      <c r="C3" s="18" t="s">
        <v>2</v>
      </c>
      <c r="D3" s="9" t="s">
        <v>3</v>
      </c>
      <c r="E3" s="10" t="s">
        <v>4</v>
      </c>
      <c r="F3" s="19" t="s">
        <v>5</v>
      </c>
      <c r="G3" s="20" t="s">
        <v>6</v>
      </c>
      <c r="H3" s="2"/>
      <c r="O3" s="17"/>
      <c r="P3" s="17"/>
    </row>
    <row r="4" spans="1:16" ht="16.5" thickBot="1" x14ac:dyDescent="0.3">
      <c r="A4" s="11"/>
      <c r="B4" s="12"/>
      <c r="C4" s="21" t="s">
        <v>7</v>
      </c>
      <c r="D4" s="12"/>
      <c r="E4" s="13" t="s">
        <v>8</v>
      </c>
      <c r="F4" s="22" t="s">
        <v>9</v>
      </c>
      <c r="G4" s="23" t="s">
        <v>9</v>
      </c>
      <c r="H4" s="1"/>
      <c r="O4" s="17"/>
      <c r="P4" s="17"/>
    </row>
    <row r="5" spans="1:16" ht="16.5" thickBot="1" x14ac:dyDescent="0.3">
      <c r="A5" s="24"/>
      <c r="B5" s="174"/>
      <c r="C5" s="174"/>
      <c r="D5" s="174"/>
      <c r="E5" s="174"/>
      <c r="F5" s="25"/>
      <c r="G5" s="26"/>
      <c r="H5" s="1"/>
      <c r="J5" s="17"/>
      <c r="K5" s="17"/>
      <c r="L5" s="17"/>
      <c r="M5" s="17"/>
      <c r="N5" s="17"/>
      <c r="O5" s="17"/>
      <c r="P5" s="17"/>
    </row>
    <row r="6" spans="1:16" ht="22.5" thickTop="1" thickBot="1" x14ac:dyDescent="0.3">
      <c r="A6" s="27"/>
      <c r="B6" s="28" t="s">
        <v>127</v>
      </c>
      <c r="C6" s="29"/>
      <c r="D6" s="29"/>
      <c r="E6" s="30"/>
      <c r="F6" s="110" t="s">
        <v>139</v>
      </c>
      <c r="G6" s="111"/>
      <c r="H6" s="1"/>
      <c r="O6" s="17"/>
      <c r="P6" s="17"/>
    </row>
    <row r="7" spans="1:16" ht="17.25" thickTop="1" thickBot="1" x14ac:dyDescent="0.3">
      <c r="A7" s="3"/>
      <c r="B7" s="31" t="s">
        <v>14</v>
      </c>
      <c r="C7" s="4"/>
      <c r="D7" s="32"/>
      <c r="E7" s="5"/>
      <c r="F7" s="112"/>
      <c r="G7" s="111"/>
      <c r="H7" s="1"/>
      <c r="O7" s="17"/>
      <c r="P7" s="17"/>
    </row>
    <row r="8" spans="1:16" ht="16.5" thickTop="1" x14ac:dyDescent="0.25">
      <c r="A8" s="135" t="s">
        <v>131</v>
      </c>
      <c r="B8" s="49" t="s">
        <v>91</v>
      </c>
      <c r="C8" s="53" t="s">
        <v>12</v>
      </c>
      <c r="D8" s="49" t="s">
        <v>92</v>
      </c>
      <c r="E8" s="50" t="s">
        <v>170</v>
      </c>
      <c r="F8" s="113">
        <f>TIME(10,0,0)</f>
        <v>0.41666666666666669</v>
      </c>
      <c r="G8" s="114">
        <f>F14+TIME(0,4,0)</f>
        <v>0.43611111111111106</v>
      </c>
      <c r="H8" s="1">
        <v>1</v>
      </c>
      <c r="O8" s="17"/>
      <c r="P8" s="17"/>
    </row>
    <row r="9" spans="1:16" ht="15.75" x14ac:dyDescent="0.25">
      <c r="A9" s="136" t="s">
        <v>17</v>
      </c>
      <c r="B9" s="94" t="s">
        <v>38</v>
      </c>
      <c r="C9" s="77" t="s">
        <v>11</v>
      </c>
      <c r="D9" s="95" t="s">
        <v>39</v>
      </c>
      <c r="E9" s="96" t="s">
        <v>136</v>
      </c>
      <c r="F9" s="115">
        <f>F8+TIME(0,4,0)</f>
        <v>0.41944444444444445</v>
      </c>
      <c r="G9" s="116">
        <f>G8+TIME(0,3,0)</f>
        <v>0.43819444444444439</v>
      </c>
      <c r="H9" s="1">
        <v>1</v>
      </c>
    </row>
    <row r="10" spans="1:16" ht="15.75" x14ac:dyDescent="0.25">
      <c r="A10" s="101" t="s">
        <v>64</v>
      </c>
      <c r="B10" s="58" t="s">
        <v>65</v>
      </c>
      <c r="C10" s="81" t="s">
        <v>12</v>
      </c>
      <c r="D10" s="71" t="s">
        <v>29</v>
      </c>
      <c r="E10" s="97" t="s">
        <v>66</v>
      </c>
      <c r="F10" s="115">
        <f t="shared" ref="F10:F11" si="0">F9+TIME(0,4,0)</f>
        <v>0.42222222222222222</v>
      </c>
      <c r="G10" s="116">
        <f t="shared" ref="G10:G11" si="1">G9+TIME(0,3,0)</f>
        <v>0.44027777777777771</v>
      </c>
      <c r="H10" s="1">
        <v>1</v>
      </c>
      <c r="O10" s="17"/>
      <c r="P10" s="17"/>
    </row>
    <row r="11" spans="1:16" ht="15.75" x14ac:dyDescent="0.25">
      <c r="A11" s="101">
        <v>873</v>
      </c>
      <c r="B11" s="94" t="s">
        <v>25</v>
      </c>
      <c r="C11" s="77" t="s">
        <v>13</v>
      </c>
      <c r="D11" s="95" t="s">
        <v>26</v>
      </c>
      <c r="E11" s="51" t="s">
        <v>172</v>
      </c>
      <c r="F11" s="117">
        <f t="shared" si="0"/>
        <v>0.42499999999999999</v>
      </c>
      <c r="G11" s="118">
        <f t="shared" si="1"/>
        <v>0.44236111111111104</v>
      </c>
      <c r="H11" s="1">
        <v>1</v>
      </c>
      <c r="O11" s="17"/>
      <c r="P11" s="17"/>
    </row>
    <row r="12" spans="1:16" ht="15.75" customHeight="1" x14ac:dyDescent="0.25">
      <c r="A12" s="101" t="s">
        <v>132</v>
      </c>
      <c r="B12" s="98" t="s">
        <v>79</v>
      </c>
      <c r="C12" s="59" t="s">
        <v>11</v>
      </c>
      <c r="D12" s="98" t="s">
        <v>80</v>
      </c>
      <c r="E12" s="99" t="s">
        <v>81</v>
      </c>
      <c r="F12" s="119">
        <f>F11+TIME(0,4,0)</f>
        <v>0.42777777777777776</v>
      </c>
      <c r="G12" s="120">
        <f>G11+TIME(0,3,0)</f>
        <v>0.44444444444444436</v>
      </c>
      <c r="H12" s="1">
        <v>1</v>
      </c>
      <c r="J12" s="17"/>
      <c r="K12" s="17"/>
      <c r="L12" s="17"/>
      <c r="M12" s="17"/>
      <c r="N12" s="17"/>
      <c r="O12" s="17"/>
      <c r="P12" s="17"/>
    </row>
    <row r="13" spans="1:16" ht="15.75" customHeight="1" x14ac:dyDescent="0.25">
      <c r="A13" s="101">
        <v>4751</v>
      </c>
      <c r="B13" s="68" t="s">
        <v>89</v>
      </c>
      <c r="C13" s="69" t="s">
        <v>11</v>
      </c>
      <c r="D13" s="68" t="s">
        <v>47</v>
      </c>
      <c r="E13" s="70" t="s">
        <v>90</v>
      </c>
      <c r="F13" s="119">
        <f>F12+TIME(0,4,0)</f>
        <v>0.43055555555555552</v>
      </c>
      <c r="G13" s="120">
        <f>G12+TIME(0,3,0)</f>
        <v>0.44652777777777769</v>
      </c>
      <c r="H13" s="1">
        <v>1</v>
      </c>
      <c r="J13" s="17"/>
      <c r="K13" s="17"/>
      <c r="L13" s="17"/>
      <c r="M13" s="17"/>
      <c r="N13" s="17"/>
      <c r="O13" s="17"/>
      <c r="P13" s="17"/>
    </row>
    <row r="14" spans="1:16" ht="16.5" thickBot="1" x14ac:dyDescent="0.3">
      <c r="A14" s="101">
        <v>859</v>
      </c>
      <c r="B14" s="58" t="s">
        <v>40</v>
      </c>
      <c r="C14" s="59" t="s">
        <v>11</v>
      </c>
      <c r="D14" s="58" t="s">
        <v>41</v>
      </c>
      <c r="E14" s="54" t="s">
        <v>42</v>
      </c>
      <c r="F14" s="115">
        <f>F13+TIME(0,4,0)</f>
        <v>0.43333333333333329</v>
      </c>
      <c r="G14" s="116">
        <f>G13+TIME(0,3,0)</f>
        <v>0.44861111111111102</v>
      </c>
      <c r="H14" s="1">
        <v>1</v>
      </c>
      <c r="O14" s="17"/>
      <c r="P14" s="17"/>
    </row>
    <row r="15" spans="1:16" ht="17.25" thickTop="1" thickBot="1" x14ac:dyDescent="0.3">
      <c r="A15" s="137"/>
      <c r="B15" s="33"/>
      <c r="C15" s="6"/>
      <c r="D15" s="7"/>
      <c r="E15" s="7"/>
      <c r="F15" s="121">
        <f>G14+TIME(0,6,0)</f>
        <v>0.45277777777777767</v>
      </c>
      <c r="G15" s="122"/>
      <c r="H15" s="1"/>
      <c r="O15" s="17"/>
      <c r="P15" s="17"/>
    </row>
    <row r="16" spans="1:16" ht="16.5" thickTop="1" x14ac:dyDescent="0.25">
      <c r="A16" s="135">
        <v>1818</v>
      </c>
      <c r="B16" s="67" t="s">
        <v>46</v>
      </c>
      <c r="C16" s="52" t="s">
        <v>11</v>
      </c>
      <c r="D16" s="67" t="s">
        <v>29</v>
      </c>
      <c r="E16" s="50" t="s">
        <v>133</v>
      </c>
      <c r="F16" s="123">
        <f>G14+TIME(0,6,0)</f>
        <v>0.45277777777777767</v>
      </c>
      <c r="G16" s="124">
        <f>F22+TIME(0,4,0)</f>
        <v>0.47222222222222204</v>
      </c>
      <c r="H16" s="1">
        <v>1</v>
      </c>
      <c r="O16" s="17"/>
      <c r="P16" s="17"/>
    </row>
    <row r="17" spans="1:16" ht="15.75" x14ac:dyDescent="0.25">
      <c r="A17" s="101">
        <v>3415</v>
      </c>
      <c r="B17" s="68" t="s">
        <v>87</v>
      </c>
      <c r="C17" s="69" t="s">
        <v>11</v>
      </c>
      <c r="D17" s="68" t="s">
        <v>47</v>
      </c>
      <c r="E17" s="70" t="s">
        <v>88</v>
      </c>
      <c r="F17" s="115">
        <f>F16+TIME(0,4,0)</f>
        <v>0.45555555555555544</v>
      </c>
      <c r="G17" s="116">
        <f>G16+TIME(0,3,0)</f>
        <v>0.47430555555555537</v>
      </c>
      <c r="H17" s="1">
        <v>1</v>
      </c>
      <c r="O17" s="17"/>
      <c r="P17" s="17"/>
    </row>
    <row r="18" spans="1:16" ht="15.75" x14ac:dyDescent="0.25">
      <c r="A18" s="101">
        <v>4430</v>
      </c>
      <c r="B18" s="71" t="s">
        <v>145</v>
      </c>
      <c r="C18" s="81" t="s">
        <v>11</v>
      </c>
      <c r="D18" s="71" t="s">
        <v>146</v>
      </c>
      <c r="E18" s="17" t="s">
        <v>152</v>
      </c>
      <c r="F18" s="115">
        <f>F17+TIME(0,4,0)</f>
        <v>0.4583333333333332</v>
      </c>
      <c r="G18" s="116">
        <f>G17+TIME(0,3,0)</f>
        <v>0.4763888888888887</v>
      </c>
      <c r="H18" s="1">
        <v>1</v>
      </c>
      <c r="O18" s="17"/>
      <c r="P18" s="17"/>
    </row>
    <row r="19" spans="1:16" ht="15.75" x14ac:dyDescent="0.25">
      <c r="A19" s="101" t="s">
        <v>48</v>
      </c>
      <c r="B19" s="58" t="s">
        <v>49</v>
      </c>
      <c r="C19" s="59" t="s">
        <v>12</v>
      </c>
      <c r="D19" s="60" t="s">
        <v>35</v>
      </c>
      <c r="E19" s="61" t="s">
        <v>50</v>
      </c>
      <c r="F19" s="115">
        <f>F18+TIME(0,4,0)</f>
        <v>0.46111111111111097</v>
      </c>
      <c r="G19" s="116">
        <f>G18+TIME(0,3,0)</f>
        <v>0.47847222222222202</v>
      </c>
      <c r="H19" s="1">
        <v>1</v>
      </c>
      <c r="O19" s="17"/>
      <c r="P19" s="17"/>
    </row>
    <row r="20" spans="1:16" ht="15.75" x14ac:dyDescent="0.25">
      <c r="A20" s="101">
        <v>2123</v>
      </c>
      <c r="B20" s="68" t="s">
        <v>148</v>
      </c>
      <c r="C20" s="69" t="s">
        <v>13</v>
      </c>
      <c r="D20" s="68" t="s">
        <v>149</v>
      </c>
      <c r="E20" s="70" t="s">
        <v>150</v>
      </c>
      <c r="F20" s="115">
        <f>F19+TIME(0,4,0)</f>
        <v>0.46388888888888874</v>
      </c>
      <c r="G20" s="116">
        <f>G19+TIME(0,3,0)</f>
        <v>0.48055555555555535</v>
      </c>
      <c r="H20" s="1">
        <v>1</v>
      </c>
      <c r="O20" s="17"/>
      <c r="P20" s="17"/>
    </row>
    <row r="21" spans="1:16" ht="15.75" x14ac:dyDescent="0.25">
      <c r="A21" s="101">
        <v>2016</v>
      </c>
      <c r="B21" s="68" t="s">
        <v>84</v>
      </c>
      <c r="C21" s="69" t="s">
        <v>13</v>
      </c>
      <c r="D21" s="68" t="s">
        <v>85</v>
      </c>
      <c r="E21" s="70" t="s">
        <v>86</v>
      </c>
      <c r="F21" s="115">
        <f t="shared" ref="F21" si="2">F20+TIME(0,4,0)</f>
        <v>0.46666666666666651</v>
      </c>
      <c r="G21" s="116">
        <f t="shared" ref="G21" si="3">G20+TIME(0,3,0)</f>
        <v>0.48263888888888867</v>
      </c>
      <c r="H21" s="1">
        <v>1</v>
      </c>
    </row>
    <row r="22" spans="1:16" ht="16.5" thickBot="1" x14ac:dyDescent="0.3">
      <c r="A22" s="138">
        <v>1811</v>
      </c>
      <c r="B22" s="74" t="s">
        <v>62</v>
      </c>
      <c r="C22" s="75" t="s">
        <v>13</v>
      </c>
      <c r="D22" s="74" t="s">
        <v>29</v>
      </c>
      <c r="E22" s="76" t="s">
        <v>63</v>
      </c>
      <c r="F22" s="115">
        <f>F21+TIME(0,4,0)</f>
        <v>0.46944444444444428</v>
      </c>
      <c r="G22" s="116">
        <f>G21+TIME(0,3,0)</f>
        <v>0.484722222222222</v>
      </c>
      <c r="H22" s="1">
        <v>1</v>
      </c>
      <c r="O22" s="17"/>
      <c r="P22" s="17"/>
    </row>
    <row r="23" spans="1:16" ht="17.25" thickTop="1" thickBot="1" x14ac:dyDescent="0.3">
      <c r="A23" s="139"/>
      <c r="B23" s="37"/>
      <c r="C23" s="38"/>
      <c r="D23" s="39"/>
      <c r="E23" s="39"/>
      <c r="F23" s="125">
        <f>G22+TIME(0,4,0)</f>
        <v>0.48749999999999977</v>
      </c>
      <c r="G23" s="111"/>
      <c r="H23" s="1"/>
      <c r="O23" s="17"/>
      <c r="P23" s="17"/>
    </row>
    <row r="24" spans="1:16" ht="16.5" thickTop="1" x14ac:dyDescent="0.25">
      <c r="A24" s="135" t="s">
        <v>155</v>
      </c>
      <c r="B24" s="55" t="s">
        <v>144</v>
      </c>
      <c r="C24" s="56" t="s">
        <v>11</v>
      </c>
      <c r="D24" s="55" t="s">
        <v>96</v>
      </c>
      <c r="E24" s="57" t="s">
        <v>97</v>
      </c>
      <c r="F24" s="123">
        <f>G22+TIME(0,4,0)</f>
        <v>0.48749999999999977</v>
      </c>
      <c r="G24" s="124">
        <f>F30+TIME(0,4,0)</f>
        <v>0.5069444444444442</v>
      </c>
      <c r="H24" s="1">
        <v>1</v>
      </c>
      <c r="J24" s="17"/>
      <c r="K24" s="17"/>
      <c r="L24" s="17"/>
      <c r="M24" s="17"/>
      <c r="N24" s="17"/>
      <c r="O24" s="17"/>
      <c r="P24" s="17"/>
    </row>
    <row r="25" spans="1:16" ht="15.75" x14ac:dyDescent="0.25">
      <c r="A25" s="101">
        <v>4571</v>
      </c>
      <c r="B25" s="58" t="s">
        <v>143</v>
      </c>
      <c r="C25" s="59" t="s">
        <v>12</v>
      </c>
      <c r="D25" s="58" t="s">
        <v>10</v>
      </c>
      <c r="E25" s="54" t="s">
        <v>16</v>
      </c>
      <c r="F25" s="115">
        <f t="shared" ref="F25:F30" si="4">F24+TIME(0,4,0)</f>
        <v>0.49027777777777753</v>
      </c>
      <c r="G25" s="120">
        <f t="shared" ref="G25:G30" si="5">G24+TIME(0,3,0)</f>
        <v>0.50902777777777752</v>
      </c>
      <c r="H25" s="1">
        <v>1</v>
      </c>
      <c r="O25" s="17"/>
      <c r="P25" s="17"/>
    </row>
    <row r="26" spans="1:16" ht="15.75" x14ac:dyDescent="0.25">
      <c r="A26" s="101">
        <v>500</v>
      </c>
      <c r="B26" s="100" t="s">
        <v>142</v>
      </c>
      <c r="C26" s="59" t="s">
        <v>13</v>
      </c>
      <c r="D26" s="60" t="s">
        <v>20</v>
      </c>
      <c r="E26" s="61" t="s">
        <v>27</v>
      </c>
      <c r="F26" s="115">
        <f t="shared" si="4"/>
        <v>0.4930555555555553</v>
      </c>
      <c r="G26" s="120">
        <f t="shared" si="5"/>
        <v>0.51111111111111085</v>
      </c>
      <c r="H26" s="1">
        <v>1</v>
      </c>
      <c r="O26" s="17"/>
      <c r="P26" s="17"/>
    </row>
    <row r="27" spans="1:16" ht="15.75" x14ac:dyDescent="0.25">
      <c r="A27" s="140" t="s">
        <v>153</v>
      </c>
      <c r="B27" s="65" t="s">
        <v>78</v>
      </c>
      <c r="C27" s="108" t="s">
        <v>13</v>
      </c>
      <c r="D27" s="65" t="s">
        <v>137</v>
      </c>
      <c r="E27" s="66" t="s">
        <v>171</v>
      </c>
      <c r="F27" s="115">
        <f t="shared" si="4"/>
        <v>0.49583333333333307</v>
      </c>
      <c r="G27" s="120">
        <f t="shared" si="5"/>
        <v>0.51319444444444418</v>
      </c>
      <c r="H27" s="1">
        <v>1</v>
      </c>
      <c r="O27" s="17"/>
      <c r="P27" s="17"/>
    </row>
    <row r="28" spans="1:16" ht="15.75" x14ac:dyDescent="0.25">
      <c r="A28" s="101" t="s">
        <v>51</v>
      </c>
      <c r="B28" s="58" t="s">
        <v>52</v>
      </c>
      <c r="C28" s="81" t="s">
        <v>12</v>
      </c>
      <c r="D28" s="71" t="s">
        <v>53</v>
      </c>
      <c r="E28" s="97" t="s">
        <v>54</v>
      </c>
      <c r="F28" s="115">
        <f t="shared" si="4"/>
        <v>0.49861111111111084</v>
      </c>
      <c r="G28" s="120">
        <f t="shared" si="5"/>
        <v>0.5152777777777775</v>
      </c>
      <c r="H28" s="1">
        <v>1</v>
      </c>
      <c r="O28" s="17"/>
      <c r="P28" s="17"/>
    </row>
    <row r="29" spans="1:16" ht="15.75" x14ac:dyDescent="0.25">
      <c r="A29" s="101">
        <v>4267</v>
      </c>
      <c r="B29" s="60" t="s">
        <v>43</v>
      </c>
      <c r="C29" s="59" t="s">
        <v>12</v>
      </c>
      <c r="D29" s="60" t="s">
        <v>44</v>
      </c>
      <c r="E29" s="61" t="s">
        <v>45</v>
      </c>
      <c r="F29" s="115">
        <f t="shared" si="4"/>
        <v>0.50138888888888866</v>
      </c>
      <c r="G29" s="120">
        <f t="shared" si="5"/>
        <v>0.51736111111111083</v>
      </c>
      <c r="H29" s="1">
        <v>1</v>
      </c>
      <c r="O29" s="17"/>
      <c r="P29" s="17"/>
    </row>
    <row r="30" spans="1:16" ht="16.5" thickBot="1" x14ac:dyDescent="0.3">
      <c r="A30" s="152">
        <v>4169</v>
      </c>
      <c r="B30" s="62" t="s">
        <v>124</v>
      </c>
      <c r="C30" s="64" t="s">
        <v>36</v>
      </c>
      <c r="D30" s="62" t="s">
        <v>125</v>
      </c>
      <c r="E30" s="63" t="s">
        <v>126</v>
      </c>
      <c r="F30" s="115">
        <f t="shared" si="4"/>
        <v>0.50416666666666643</v>
      </c>
      <c r="G30" s="120">
        <f t="shared" si="5"/>
        <v>0.51944444444444415</v>
      </c>
      <c r="H30" s="1">
        <v>1</v>
      </c>
      <c r="O30" s="17"/>
      <c r="P30" s="17"/>
    </row>
    <row r="31" spans="1:16" ht="17.25" thickTop="1" thickBot="1" x14ac:dyDescent="0.3">
      <c r="A31" s="137"/>
      <c r="B31" s="34" t="s">
        <v>140</v>
      </c>
      <c r="C31" s="35"/>
      <c r="D31" s="36"/>
      <c r="E31" s="36"/>
      <c r="F31" s="125">
        <f>G30+TIME(0,6,0)</f>
        <v>0.52361111111111081</v>
      </c>
      <c r="G31" s="126"/>
      <c r="H31" s="1"/>
      <c r="O31" s="17"/>
      <c r="P31" s="17"/>
    </row>
    <row r="32" spans="1:16" ht="16.5" thickTop="1" x14ac:dyDescent="0.25">
      <c r="A32" s="135">
        <v>873</v>
      </c>
      <c r="B32" s="80" t="s">
        <v>25</v>
      </c>
      <c r="C32" s="53" t="s">
        <v>11</v>
      </c>
      <c r="D32" s="67" t="s">
        <v>26</v>
      </c>
      <c r="E32" s="50" t="s">
        <v>76</v>
      </c>
      <c r="F32" s="127">
        <f>G30+TIME(0,36,0)</f>
        <v>0.54444444444444418</v>
      </c>
      <c r="G32" s="124">
        <f>F38+TIME(0,4,0)</f>
        <v>0.56388888888888855</v>
      </c>
      <c r="H32" s="1">
        <v>1</v>
      </c>
      <c r="O32" s="17"/>
      <c r="P32" s="17"/>
    </row>
    <row r="33" spans="1:16" ht="15.75" x14ac:dyDescent="0.25">
      <c r="A33" s="101">
        <v>10</v>
      </c>
      <c r="B33" s="58" t="s">
        <v>23</v>
      </c>
      <c r="C33" s="81" t="s">
        <v>11</v>
      </c>
      <c r="D33" s="71" t="s">
        <v>151</v>
      </c>
      <c r="E33" s="51" t="s">
        <v>24</v>
      </c>
      <c r="F33" s="119">
        <f t="shared" ref="F33:F36" si="6">F32+TIME(0,4,0)</f>
        <v>0.54722222222222194</v>
      </c>
      <c r="G33" s="116">
        <f>G32+TIME(0,3,0)</f>
        <v>0.56597222222222188</v>
      </c>
      <c r="H33" s="1">
        <v>1</v>
      </c>
      <c r="O33" s="17"/>
      <c r="P33" s="17"/>
    </row>
    <row r="34" spans="1:16" ht="15.75" x14ac:dyDescent="0.25">
      <c r="A34" s="101">
        <v>599</v>
      </c>
      <c r="B34" s="60" t="s">
        <v>18</v>
      </c>
      <c r="C34" s="59" t="s">
        <v>11</v>
      </c>
      <c r="D34" s="60" t="s">
        <v>20</v>
      </c>
      <c r="E34" s="61" t="s">
        <v>19</v>
      </c>
      <c r="F34" s="119">
        <f t="shared" si="6"/>
        <v>0.54999999999999971</v>
      </c>
      <c r="G34" s="116">
        <f>G33+TIME(0,3,0)</f>
        <v>0.5680555555555552</v>
      </c>
      <c r="H34" s="1">
        <v>1</v>
      </c>
      <c r="O34" s="17"/>
      <c r="P34" s="17"/>
    </row>
    <row r="35" spans="1:16" ht="15.75" x14ac:dyDescent="0.25">
      <c r="A35" s="101">
        <v>1818</v>
      </c>
      <c r="B35" s="71" t="s">
        <v>46</v>
      </c>
      <c r="C35" s="81" t="s">
        <v>11</v>
      </c>
      <c r="D35" s="71" t="s">
        <v>29</v>
      </c>
      <c r="E35" s="78" t="s">
        <v>134</v>
      </c>
      <c r="F35" s="115">
        <f>F34+TIME(0,4,0)</f>
        <v>0.55277777777777748</v>
      </c>
      <c r="G35" s="116">
        <f>G34+TIME(0,3,0)</f>
        <v>0.57013888888888853</v>
      </c>
      <c r="H35" s="1">
        <v>1</v>
      </c>
      <c r="O35" s="17"/>
      <c r="P35" s="17"/>
    </row>
    <row r="36" spans="1:16" ht="15.75" x14ac:dyDescent="0.25">
      <c r="A36" s="101">
        <v>4430</v>
      </c>
      <c r="B36" s="71" t="s">
        <v>145</v>
      </c>
      <c r="C36" s="81" t="s">
        <v>11</v>
      </c>
      <c r="D36" s="71" t="s">
        <v>146</v>
      </c>
      <c r="E36" s="17" t="s">
        <v>147</v>
      </c>
      <c r="F36" s="115">
        <f t="shared" si="6"/>
        <v>0.55555555555555525</v>
      </c>
      <c r="G36" s="116">
        <f t="shared" ref="G36" si="7">G35+TIME(0,3,0)</f>
        <v>0.57222222222222185</v>
      </c>
      <c r="H36" s="1">
        <v>1</v>
      </c>
      <c r="O36" s="17"/>
      <c r="P36" s="17"/>
    </row>
    <row r="37" spans="1:16" ht="15.75" x14ac:dyDescent="0.25">
      <c r="A37" s="141" t="s">
        <v>55</v>
      </c>
      <c r="B37" s="79" t="s">
        <v>56</v>
      </c>
      <c r="C37" s="69" t="s">
        <v>36</v>
      </c>
      <c r="D37" s="79" t="s">
        <v>57</v>
      </c>
      <c r="E37" s="187" t="s">
        <v>58</v>
      </c>
      <c r="F37" s="115">
        <f>F36+TIME(0,4,0)</f>
        <v>0.55833333333333302</v>
      </c>
      <c r="G37" s="116">
        <f>G36+TIME(0,3,0)</f>
        <v>0.57430555555555518</v>
      </c>
      <c r="H37" s="1">
        <v>1</v>
      </c>
      <c r="O37" s="17"/>
      <c r="P37" s="17"/>
    </row>
    <row r="38" spans="1:16" ht="15.75" x14ac:dyDescent="0.25">
      <c r="A38" s="164">
        <v>3107</v>
      </c>
      <c r="B38" s="58" t="s">
        <v>163</v>
      </c>
      <c r="C38" s="81" t="s">
        <v>70</v>
      </c>
      <c r="D38" s="71" t="s">
        <v>164</v>
      </c>
      <c r="E38" s="106" t="s">
        <v>165</v>
      </c>
      <c r="F38" s="117">
        <f>F37+TIME(0,4,0)</f>
        <v>0.56111111111111078</v>
      </c>
      <c r="G38" s="118">
        <f>G37+TIME(0,3,0)</f>
        <v>0.57638888888888851</v>
      </c>
      <c r="H38" s="1">
        <v>1</v>
      </c>
      <c r="O38" s="17"/>
      <c r="P38" s="17"/>
    </row>
    <row r="39" spans="1:16" ht="16.5" thickBot="1" x14ac:dyDescent="0.3">
      <c r="A39" s="164"/>
      <c r="B39" s="165"/>
      <c r="C39" s="166"/>
      <c r="D39" s="167"/>
      <c r="E39" s="96" t="s">
        <v>166</v>
      </c>
      <c r="F39" s="168"/>
      <c r="G39" s="169"/>
      <c r="H39" s="1"/>
      <c r="O39" s="17"/>
      <c r="P39" s="17"/>
    </row>
    <row r="40" spans="1:16" ht="17.25" thickTop="1" thickBot="1" x14ac:dyDescent="0.3">
      <c r="A40" s="143"/>
      <c r="B40" s="37"/>
      <c r="C40" s="38"/>
      <c r="D40" s="39"/>
      <c r="E40" s="39"/>
      <c r="F40" s="125">
        <f>G38+TIME(0,4,0)</f>
        <v>0.57916666666666627</v>
      </c>
      <c r="G40" s="111"/>
      <c r="H40" s="1"/>
      <c r="O40" s="17"/>
      <c r="P40" s="17"/>
    </row>
    <row r="41" spans="1:16" ht="16.5" thickTop="1" x14ac:dyDescent="0.25">
      <c r="A41" s="140" t="s">
        <v>17</v>
      </c>
      <c r="B41" s="68" t="s">
        <v>116</v>
      </c>
      <c r="C41" s="69" t="s">
        <v>11</v>
      </c>
      <c r="D41" s="68" t="s">
        <v>117</v>
      </c>
      <c r="E41" s="70" t="s">
        <v>118</v>
      </c>
      <c r="F41" s="128">
        <f>G38+TIME(0,9,0)</f>
        <v>0.58263888888888848</v>
      </c>
      <c r="G41" s="124">
        <f>F47+TIME(0,4,0)</f>
        <v>0.60208333333333286</v>
      </c>
      <c r="H41" s="1">
        <v>1</v>
      </c>
      <c r="O41" s="17"/>
      <c r="P41" s="17"/>
    </row>
    <row r="42" spans="1:16" ht="15.75" x14ac:dyDescent="0.25">
      <c r="A42" s="101">
        <v>4571</v>
      </c>
      <c r="B42" s="68" t="s">
        <v>74</v>
      </c>
      <c r="C42" s="69" t="s">
        <v>12</v>
      </c>
      <c r="D42" s="68" t="s">
        <v>10</v>
      </c>
      <c r="E42" s="70" t="s">
        <v>75</v>
      </c>
      <c r="F42" s="157">
        <f>F41+TIME(0,4,0)</f>
        <v>0.58541666666666625</v>
      </c>
      <c r="G42" s="170">
        <f>G41+TIME(0,4,0)</f>
        <v>0.60486111111111063</v>
      </c>
      <c r="H42" s="1">
        <v>1</v>
      </c>
      <c r="O42" s="17"/>
      <c r="P42" s="17"/>
    </row>
    <row r="43" spans="1:16" ht="15.75" x14ac:dyDescent="0.25">
      <c r="A43" s="144">
        <v>4962</v>
      </c>
      <c r="B43" s="87" t="s">
        <v>21</v>
      </c>
      <c r="C43" s="69" t="s">
        <v>13</v>
      </c>
      <c r="D43" s="68" t="s">
        <v>28</v>
      </c>
      <c r="E43" s="70" t="s">
        <v>22</v>
      </c>
      <c r="F43" s="119">
        <f>F42+TIME(0,4,0)</f>
        <v>0.58819444444444402</v>
      </c>
      <c r="G43" s="116">
        <f t="shared" ref="G43:G46" si="8">G42+TIME(0,3,0)</f>
        <v>0.60694444444444395</v>
      </c>
      <c r="H43" s="1">
        <v>1</v>
      </c>
      <c r="O43" s="17"/>
      <c r="P43" s="17"/>
    </row>
    <row r="44" spans="1:16" ht="15.75" x14ac:dyDescent="0.25">
      <c r="A44" s="101">
        <v>3845</v>
      </c>
      <c r="B44" s="60" t="s">
        <v>119</v>
      </c>
      <c r="C44" s="59" t="s">
        <v>13</v>
      </c>
      <c r="D44" s="60" t="s">
        <v>122</v>
      </c>
      <c r="E44" s="61" t="s">
        <v>128</v>
      </c>
      <c r="F44" s="119">
        <f>F43+TIME(0,4,0)</f>
        <v>0.59097222222222179</v>
      </c>
      <c r="G44" s="116">
        <f t="shared" si="8"/>
        <v>0.60902777777777728</v>
      </c>
      <c r="H44" s="1">
        <v>1</v>
      </c>
    </row>
    <row r="45" spans="1:16" ht="15.75" x14ac:dyDescent="0.25">
      <c r="A45" s="101">
        <v>4020</v>
      </c>
      <c r="B45" s="85" t="s">
        <v>34</v>
      </c>
      <c r="C45" s="81" t="s">
        <v>36</v>
      </c>
      <c r="D45" s="71" t="s">
        <v>33</v>
      </c>
      <c r="E45" s="51" t="s">
        <v>37</v>
      </c>
      <c r="F45" s="119">
        <f>F44+TIME(0,4,0)</f>
        <v>0.59374999999999956</v>
      </c>
      <c r="G45" s="116">
        <f t="shared" si="8"/>
        <v>0.61111111111111061</v>
      </c>
      <c r="H45" s="1">
        <v>1</v>
      </c>
      <c r="O45" s="17"/>
      <c r="P45" s="17"/>
    </row>
    <row r="46" spans="1:16" ht="15.75" x14ac:dyDescent="0.25">
      <c r="A46" s="142">
        <v>4357</v>
      </c>
      <c r="B46" s="82" t="s">
        <v>59</v>
      </c>
      <c r="C46" s="69" t="s">
        <v>36</v>
      </c>
      <c r="D46" s="79" t="s">
        <v>60</v>
      </c>
      <c r="E46" s="187" t="s">
        <v>61</v>
      </c>
      <c r="F46" s="119">
        <f>F45+TIME(0,4,0)</f>
        <v>0.59652777777777732</v>
      </c>
      <c r="G46" s="116">
        <f t="shared" si="8"/>
        <v>0.61319444444444393</v>
      </c>
      <c r="H46" s="1">
        <v>1</v>
      </c>
      <c r="O46" s="17"/>
      <c r="P46" s="17"/>
    </row>
    <row r="47" spans="1:16" ht="15.75" x14ac:dyDescent="0.25">
      <c r="A47" s="101">
        <v>3560</v>
      </c>
      <c r="B47" s="90" t="s">
        <v>106</v>
      </c>
      <c r="C47" s="81" t="s">
        <v>70</v>
      </c>
      <c r="D47" s="72" t="s">
        <v>15</v>
      </c>
      <c r="E47" s="92" t="s">
        <v>107</v>
      </c>
      <c r="F47" s="117">
        <f>F46+TIME(0,4,0)</f>
        <v>0.59930555555555509</v>
      </c>
      <c r="G47" s="118">
        <f>G46+TIME(0,3,0)</f>
        <v>0.61527777777777726</v>
      </c>
      <c r="H47" s="14">
        <v>1</v>
      </c>
      <c r="O47" s="17"/>
      <c r="P47" s="17"/>
    </row>
    <row r="48" spans="1:16" ht="16.5" thickBot="1" x14ac:dyDescent="0.3">
      <c r="A48" s="181"/>
      <c r="B48" s="17"/>
      <c r="C48" s="17"/>
      <c r="D48" s="17"/>
      <c r="E48" s="182" t="s">
        <v>112</v>
      </c>
      <c r="F48" s="117"/>
      <c r="G48" s="118"/>
      <c r="H48" s="1"/>
      <c r="O48" s="17"/>
      <c r="P48" s="17"/>
    </row>
    <row r="49" spans="1:17" ht="17.25" thickTop="1" thickBot="1" x14ac:dyDescent="0.3">
      <c r="A49" s="183"/>
      <c r="B49" s="184"/>
      <c r="C49" s="184"/>
      <c r="D49" s="184"/>
      <c r="E49" s="185"/>
      <c r="F49" s="186"/>
      <c r="G49" s="122"/>
      <c r="H49" s="1"/>
      <c r="O49" s="17"/>
      <c r="P49" s="17"/>
    </row>
    <row r="50" spans="1:17" s="15" customFormat="1" ht="17.25" thickTop="1" thickBot="1" x14ac:dyDescent="0.3">
      <c r="A50" s="146"/>
      <c r="B50" s="37"/>
      <c r="C50" s="38"/>
      <c r="D50" s="40"/>
      <c r="E50" s="41"/>
      <c r="F50" s="121">
        <f>G47+TIME(0,4,0)</f>
        <v>0.61805555555555503</v>
      </c>
      <c r="G50" s="129"/>
      <c r="H50" s="1"/>
      <c r="O50" s="17"/>
      <c r="P50" s="17"/>
      <c r="Q50"/>
    </row>
    <row r="51" spans="1:17" ht="16.5" thickTop="1" x14ac:dyDescent="0.25">
      <c r="A51" s="147">
        <v>5152</v>
      </c>
      <c r="B51" s="46" t="s">
        <v>98</v>
      </c>
      <c r="C51" s="48" t="s">
        <v>11</v>
      </c>
      <c r="D51" s="46" t="s">
        <v>168</v>
      </c>
      <c r="E51" s="47" t="s">
        <v>99</v>
      </c>
      <c r="F51" s="117">
        <f>G47+TIME(0,4,0)</f>
        <v>0.61805555555555503</v>
      </c>
      <c r="G51" s="130">
        <f>F57+TIME(0,4,0)</f>
        <v>0.6374999999999994</v>
      </c>
      <c r="H51" s="1">
        <v>1</v>
      </c>
      <c r="O51" s="17"/>
      <c r="P51" s="17"/>
    </row>
    <row r="52" spans="1:17" ht="15.75" x14ac:dyDescent="0.25">
      <c r="A52" s="101" t="s">
        <v>135</v>
      </c>
      <c r="B52" s="86" t="s">
        <v>23</v>
      </c>
      <c r="C52" s="81" t="s">
        <v>11</v>
      </c>
      <c r="D52" s="71" t="s">
        <v>151</v>
      </c>
      <c r="E52" s="51" t="s">
        <v>77</v>
      </c>
      <c r="F52" s="119">
        <f t="shared" ref="F52:F57" si="9">F51+TIME(0,4,0)</f>
        <v>0.62083333333333279</v>
      </c>
      <c r="G52" s="120">
        <f>G51+TIME(0,3,0)</f>
        <v>0.63958333333333273</v>
      </c>
      <c r="H52" s="1">
        <v>1</v>
      </c>
      <c r="O52" s="17"/>
      <c r="P52" s="17"/>
    </row>
    <row r="53" spans="1:17" ht="15.75" x14ac:dyDescent="0.25">
      <c r="A53" s="101">
        <v>3133</v>
      </c>
      <c r="B53" s="72" t="s">
        <v>108</v>
      </c>
      <c r="C53" s="81" t="s">
        <v>11</v>
      </c>
      <c r="D53" s="72" t="s">
        <v>109</v>
      </c>
      <c r="E53" s="73" t="s">
        <v>110</v>
      </c>
      <c r="F53" s="119">
        <f t="shared" si="9"/>
        <v>0.62361111111111056</v>
      </c>
      <c r="G53" s="120">
        <f>G52+TIME(0,3,0)</f>
        <v>0.64166666666666605</v>
      </c>
      <c r="H53" s="1">
        <v>1</v>
      </c>
      <c r="J53" s="102"/>
      <c r="K53" s="16"/>
      <c r="L53" s="16"/>
      <c r="M53" s="16"/>
      <c r="N53" s="16"/>
      <c r="O53" s="17"/>
      <c r="P53" s="17"/>
    </row>
    <row r="54" spans="1:17" ht="15.75" x14ac:dyDescent="0.25">
      <c r="A54" s="101">
        <v>3035</v>
      </c>
      <c r="B54" s="71" t="s">
        <v>67</v>
      </c>
      <c r="C54" s="69" t="s">
        <v>11</v>
      </c>
      <c r="D54" s="71" t="s">
        <v>68</v>
      </c>
      <c r="E54" s="51" t="s">
        <v>104</v>
      </c>
      <c r="F54" s="119">
        <f t="shared" si="9"/>
        <v>0.62638888888888833</v>
      </c>
      <c r="G54" s="120">
        <f>G53+TIME(0,3,0)</f>
        <v>0.64374999999999938</v>
      </c>
      <c r="H54" s="1">
        <v>1</v>
      </c>
      <c r="O54" s="17"/>
      <c r="P54" s="17"/>
    </row>
    <row r="55" spans="1:17" ht="15.75" x14ac:dyDescent="0.25">
      <c r="A55" s="149">
        <v>3185</v>
      </c>
      <c r="B55" s="72" t="s">
        <v>100</v>
      </c>
      <c r="C55" s="69" t="s">
        <v>13</v>
      </c>
      <c r="D55" s="72" t="s">
        <v>101</v>
      </c>
      <c r="E55" s="73" t="s">
        <v>102</v>
      </c>
      <c r="F55" s="131">
        <f t="shared" si="9"/>
        <v>0.6291666666666661</v>
      </c>
      <c r="G55" s="130">
        <f t="shared" ref="G55:G57" si="10">G54+TIME(0,3,0)</f>
        <v>0.6458333333333327</v>
      </c>
      <c r="H55" s="1">
        <v>1</v>
      </c>
      <c r="O55" s="17"/>
      <c r="P55" s="17"/>
    </row>
    <row r="56" spans="1:17" ht="15.75" x14ac:dyDescent="0.25">
      <c r="A56" s="148">
        <v>5357</v>
      </c>
      <c r="B56" s="103" t="s">
        <v>82</v>
      </c>
      <c r="C56" s="109" t="s">
        <v>13</v>
      </c>
      <c r="D56" s="103" t="s">
        <v>138</v>
      </c>
      <c r="E56" s="104" t="s">
        <v>83</v>
      </c>
      <c r="F56" s="131">
        <f t="shared" si="9"/>
        <v>0.63194444444444386</v>
      </c>
      <c r="G56" s="130">
        <f t="shared" si="10"/>
        <v>0.64791666666666603</v>
      </c>
      <c r="H56" s="1">
        <v>1</v>
      </c>
      <c r="O56" s="17"/>
      <c r="P56" s="17"/>
    </row>
    <row r="57" spans="1:17" ht="16.5" thickBot="1" x14ac:dyDescent="0.3">
      <c r="A57" s="144">
        <v>3915</v>
      </c>
      <c r="B57" s="45" t="s">
        <v>121</v>
      </c>
      <c r="C57" s="83" t="s">
        <v>36</v>
      </c>
      <c r="D57" s="45" t="s">
        <v>169</v>
      </c>
      <c r="E57" s="93" t="s">
        <v>123</v>
      </c>
      <c r="F57" s="119">
        <f t="shared" si="9"/>
        <v>0.63472222222222163</v>
      </c>
      <c r="G57" s="120">
        <f t="shared" si="10"/>
        <v>0.64999999999999936</v>
      </c>
      <c r="H57" s="1">
        <v>1</v>
      </c>
    </row>
    <row r="58" spans="1:17" ht="17.25" thickTop="1" thickBot="1" x14ac:dyDescent="0.3">
      <c r="A58" s="146"/>
      <c r="B58" s="34" t="s">
        <v>141</v>
      </c>
      <c r="C58" s="35"/>
      <c r="D58" s="36"/>
      <c r="E58" s="36"/>
      <c r="F58" s="121">
        <f>G57+TIME(0,4,0)</f>
        <v>0.65277777777777712</v>
      </c>
      <c r="G58" s="129"/>
      <c r="H58" s="1"/>
      <c r="O58" s="17"/>
      <c r="P58" s="17"/>
    </row>
    <row r="59" spans="1:17" ht="16.5" thickTop="1" x14ac:dyDescent="0.25">
      <c r="A59" s="144">
        <v>4581</v>
      </c>
      <c r="B59" s="68" t="s">
        <v>113</v>
      </c>
      <c r="C59" s="69" t="s">
        <v>11</v>
      </c>
      <c r="D59" s="68" t="s">
        <v>114</v>
      </c>
      <c r="E59" s="70" t="s">
        <v>115</v>
      </c>
      <c r="F59" s="117">
        <f>G57+TIME(0,26,0)</f>
        <v>0.66805555555555496</v>
      </c>
      <c r="G59" s="130">
        <f>F64+TIME(0,4,0)</f>
        <v>0.68472222222222157</v>
      </c>
      <c r="H59" s="1">
        <v>1</v>
      </c>
      <c r="O59" s="17"/>
      <c r="P59" s="17"/>
    </row>
    <row r="60" spans="1:17" ht="15.75" x14ac:dyDescent="0.25">
      <c r="A60" s="149">
        <v>3185</v>
      </c>
      <c r="B60" s="72" t="s">
        <v>100</v>
      </c>
      <c r="C60" s="69" t="s">
        <v>11</v>
      </c>
      <c r="D60" s="72" t="s">
        <v>101</v>
      </c>
      <c r="E60" s="73" t="s">
        <v>103</v>
      </c>
      <c r="F60" s="119">
        <f>F59+TIME(0,4,0)</f>
        <v>0.67083333333333273</v>
      </c>
      <c r="G60" s="120">
        <f t="shared" ref="G60:G63" si="11">G59+TIME(0,3,0)</f>
        <v>0.68680555555555489</v>
      </c>
      <c r="H60" s="1">
        <v>1</v>
      </c>
      <c r="O60" s="17"/>
      <c r="P60" s="17"/>
    </row>
    <row r="61" spans="1:17" ht="15.75" x14ac:dyDescent="0.25">
      <c r="A61" s="101">
        <v>4231</v>
      </c>
      <c r="B61" s="68" t="s">
        <v>129</v>
      </c>
      <c r="C61" s="69" t="s">
        <v>11</v>
      </c>
      <c r="D61" s="68" t="s">
        <v>168</v>
      </c>
      <c r="E61" s="70" t="s">
        <v>167</v>
      </c>
      <c r="F61" s="119">
        <f>F60+TIME(0,4,0)</f>
        <v>0.67361111111111049</v>
      </c>
      <c r="G61" s="120">
        <f>G60+TIME(0,3,0)</f>
        <v>0.68888888888888822</v>
      </c>
      <c r="H61" s="1">
        <v>1</v>
      </c>
      <c r="O61" s="17"/>
      <c r="P61" s="17"/>
    </row>
    <row r="62" spans="1:17" ht="15.75" x14ac:dyDescent="0.25">
      <c r="A62" s="159" t="s">
        <v>159</v>
      </c>
      <c r="B62" s="160" t="s">
        <v>160</v>
      </c>
      <c r="C62" s="161" t="s">
        <v>12</v>
      </c>
      <c r="D62" s="162" t="s">
        <v>161</v>
      </c>
      <c r="E62" s="163" t="s">
        <v>162</v>
      </c>
      <c r="F62" s="119">
        <f t="shared" ref="F62:F63" si="12">F61+TIME(0,4,0)</f>
        <v>0.67638888888888826</v>
      </c>
      <c r="G62" s="120">
        <f t="shared" si="11"/>
        <v>0.69097222222222154</v>
      </c>
      <c r="H62" s="1">
        <v>1</v>
      </c>
      <c r="O62" s="17"/>
      <c r="P62" s="17"/>
    </row>
    <row r="63" spans="1:17" ht="15.75" x14ac:dyDescent="0.25">
      <c r="A63" s="151">
        <v>5261</v>
      </c>
      <c r="B63" s="171" t="s">
        <v>30</v>
      </c>
      <c r="C63" s="105" t="s">
        <v>12</v>
      </c>
      <c r="D63" s="160" t="s">
        <v>31</v>
      </c>
      <c r="E63" s="163" t="s">
        <v>32</v>
      </c>
      <c r="F63" s="131">
        <f t="shared" si="12"/>
        <v>0.67916666666666603</v>
      </c>
      <c r="G63" s="130">
        <f t="shared" si="11"/>
        <v>0.69305555555555487</v>
      </c>
      <c r="H63" s="1">
        <v>1</v>
      </c>
      <c r="J63" s="16"/>
      <c r="O63" s="16"/>
      <c r="P63" s="16"/>
    </row>
    <row r="64" spans="1:17" ht="15.75" x14ac:dyDescent="0.25">
      <c r="A64" s="149">
        <v>4827</v>
      </c>
      <c r="B64" s="172" t="s">
        <v>69</v>
      </c>
      <c r="C64" s="81" t="s">
        <v>70</v>
      </c>
      <c r="D64" s="92" t="s">
        <v>71</v>
      </c>
      <c r="E64" s="173" t="s">
        <v>72</v>
      </c>
      <c r="F64" s="131">
        <f>F63+TIME(0,4,0)</f>
        <v>0.6819444444444438</v>
      </c>
      <c r="G64" s="130">
        <f>G63+TIME(0,4,0)</f>
        <v>0.69583333333333264</v>
      </c>
      <c r="H64" s="1">
        <v>1</v>
      </c>
    </row>
    <row r="65" spans="1:8" ht="16.5" thickBot="1" x14ac:dyDescent="0.3">
      <c r="A65" s="145"/>
      <c r="B65" s="88"/>
      <c r="C65" s="89"/>
      <c r="D65" s="90"/>
      <c r="E65" s="91" t="s">
        <v>73</v>
      </c>
      <c r="F65" s="117"/>
      <c r="G65" s="118"/>
      <c r="H65" s="1"/>
    </row>
    <row r="66" spans="1:8" ht="17.25" thickTop="1" thickBot="1" x14ac:dyDescent="0.3">
      <c r="A66" s="150"/>
      <c r="B66" s="42"/>
      <c r="C66" s="43"/>
      <c r="D66" s="44"/>
      <c r="E66" s="44"/>
      <c r="F66" s="121">
        <f>G64+TIME(0,4,0)</f>
        <v>0.69861111111111041</v>
      </c>
      <c r="G66" s="132"/>
    </row>
    <row r="67" spans="1:8" ht="16.5" thickTop="1" x14ac:dyDescent="0.25">
      <c r="A67" s="135" t="s">
        <v>154</v>
      </c>
      <c r="B67" s="49" t="s">
        <v>93</v>
      </c>
      <c r="C67" s="52" t="s">
        <v>13</v>
      </c>
      <c r="D67" s="49" t="s">
        <v>94</v>
      </c>
      <c r="E67" s="50" t="s">
        <v>95</v>
      </c>
      <c r="F67" s="128">
        <f>G64+TIME(0,4,0)</f>
        <v>0.69861111111111041</v>
      </c>
      <c r="G67" s="156">
        <f>F72+TIME(0,4,0)</f>
        <v>0.71527777777777701</v>
      </c>
      <c r="H67" s="1">
        <v>1</v>
      </c>
    </row>
    <row r="68" spans="1:8" ht="15.75" x14ac:dyDescent="0.25">
      <c r="A68" s="136">
        <v>1773</v>
      </c>
      <c r="B68" s="153" t="s">
        <v>156</v>
      </c>
      <c r="C68" s="154" t="s">
        <v>13</v>
      </c>
      <c r="D68" s="153" t="s">
        <v>157</v>
      </c>
      <c r="E68" s="155" t="s">
        <v>158</v>
      </c>
      <c r="F68" s="157">
        <f>F67+TIME(0,4,0)</f>
        <v>0.70138888888888817</v>
      </c>
      <c r="G68" s="158">
        <f>G67+TIME(0,4,0)</f>
        <v>0.71805555555555478</v>
      </c>
      <c r="H68" s="1">
        <v>1</v>
      </c>
    </row>
    <row r="69" spans="1:8" ht="15.75" x14ac:dyDescent="0.25">
      <c r="A69" s="101">
        <v>3845</v>
      </c>
      <c r="B69" s="68" t="s">
        <v>119</v>
      </c>
      <c r="C69" s="69" t="s">
        <v>36</v>
      </c>
      <c r="D69" s="68" t="s">
        <v>122</v>
      </c>
      <c r="E69" s="70" t="s">
        <v>120</v>
      </c>
      <c r="F69" s="131">
        <f>F68+TIME(0,4,0)</f>
        <v>0.70416666666666594</v>
      </c>
      <c r="G69" s="130">
        <f>G68+TIME(0,3,0)</f>
        <v>0.72013888888888811</v>
      </c>
      <c r="H69" s="1">
        <v>1</v>
      </c>
    </row>
    <row r="70" spans="1:8" ht="15.75" x14ac:dyDescent="0.25">
      <c r="A70" s="149">
        <v>3185</v>
      </c>
      <c r="B70" s="72" t="s">
        <v>100</v>
      </c>
      <c r="C70" s="69" t="s">
        <v>11</v>
      </c>
      <c r="D70" s="72" t="s">
        <v>101</v>
      </c>
      <c r="E70" s="73" t="s">
        <v>103</v>
      </c>
      <c r="F70" s="131">
        <f t="shared" ref="F70:F72" si="13">F69+TIME(0,4,0)</f>
        <v>0.70694444444444371</v>
      </c>
      <c r="G70" s="130">
        <f t="shared" ref="G70:G72" si="14">G69+TIME(0,3,0)</f>
        <v>0.72222222222222143</v>
      </c>
      <c r="H70" s="1">
        <v>1</v>
      </c>
    </row>
    <row r="71" spans="1:8" ht="15.75" x14ac:dyDescent="0.25">
      <c r="A71" s="101">
        <v>3560</v>
      </c>
      <c r="B71" s="72" t="s">
        <v>106</v>
      </c>
      <c r="C71" s="69" t="s">
        <v>13</v>
      </c>
      <c r="D71" s="72" t="s">
        <v>15</v>
      </c>
      <c r="E71" s="70" t="s">
        <v>111</v>
      </c>
      <c r="F71" s="131">
        <f t="shared" si="13"/>
        <v>0.70972222222222148</v>
      </c>
      <c r="G71" s="130">
        <f t="shared" si="14"/>
        <v>0.72430555555555476</v>
      </c>
      <c r="H71" s="1">
        <v>1</v>
      </c>
    </row>
    <row r="72" spans="1:8" ht="16.5" thickBot="1" x14ac:dyDescent="0.3">
      <c r="A72" s="107">
        <v>3035</v>
      </c>
      <c r="B72" s="84" t="s">
        <v>67</v>
      </c>
      <c r="C72" s="75" t="s">
        <v>12</v>
      </c>
      <c r="D72" s="84" t="s">
        <v>68</v>
      </c>
      <c r="E72" s="76" t="s">
        <v>105</v>
      </c>
      <c r="F72" s="133">
        <f t="shared" si="13"/>
        <v>0.71249999999999925</v>
      </c>
      <c r="G72" s="134">
        <f t="shared" si="14"/>
        <v>0.72638888888888808</v>
      </c>
      <c r="H72" s="1">
        <v>1</v>
      </c>
    </row>
    <row r="73" spans="1:8" ht="15.75" thickTop="1" x14ac:dyDescent="0.25">
      <c r="H73">
        <f>SUM(H1:H72)</f>
        <v>54</v>
      </c>
    </row>
  </sheetData>
  <mergeCells count="1">
    <mergeCell ref="A1:G2"/>
  </mergeCells>
  <pageMargins left="0.19685039370078741" right="0" top="0.39370078740157483" bottom="0.3937007874015748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lastPrinted>2025-12-23T18:57:17Z</cp:lastPrinted>
  <dcterms:created xsi:type="dcterms:W3CDTF">2023-10-17T06:48:56Z</dcterms:created>
  <dcterms:modified xsi:type="dcterms:W3CDTF">2025-12-23T19:52:12Z</dcterms:modified>
</cp:coreProperties>
</file>