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en\Geldrop Hippique\Startlijsten\Startlijsten EGM - GH 2024\"/>
    </mc:Choice>
  </mc:AlternateContent>
  <xr:revisionPtr revIDLastSave="0" documentId="8_{7DF415DB-0AA9-40C3-9268-AC99B23DC65C}" xr6:coauthVersionLast="47" xr6:coauthVersionMax="47" xr10:uidLastSave="{00000000-0000-0000-0000-000000000000}"/>
  <bookViews>
    <workbookView xWindow="-120" yWindow="-120" windowWidth="21840" windowHeight="13020" xr2:uid="{3CA486DE-BCEA-4E96-B993-F4019F71D6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F39" i="1"/>
  <c r="H70" i="1" l="1"/>
  <c r="F9" i="1"/>
  <c r="F11" i="1" s="1"/>
  <c r="F15" i="1"/>
  <c r="F16" i="1" s="1"/>
  <c r="F17" i="1" s="1"/>
  <c r="F18" i="1" s="1"/>
  <c r="F12" i="1" l="1"/>
  <c r="G8" i="1" s="1"/>
  <c r="G9" i="1" s="1"/>
  <c r="G11" i="1" s="1"/>
  <c r="F45" i="1"/>
  <c r="F46" i="1" s="1"/>
  <c r="F47" i="1" s="1"/>
  <c r="G44" i="1" s="1"/>
  <c r="F19" i="1"/>
  <c r="F20" i="1" s="1"/>
  <c r="F21" i="1" s="1"/>
  <c r="G12" i="1" l="1"/>
  <c r="G14" i="1"/>
  <c r="G15" i="1" s="1"/>
  <c r="G16" i="1" s="1"/>
  <c r="G17" i="1" s="1"/>
  <c r="G18" i="1" s="1"/>
  <c r="G19" i="1" s="1"/>
  <c r="G20" i="1" l="1"/>
  <c r="G21" i="1" s="1"/>
  <c r="F22" i="1" s="1"/>
  <c r="F23" i="1" s="1"/>
  <c r="F24" i="1" s="1"/>
  <c r="F25" i="1" s="1"/>
  <c r="F26" i="1" s="1"/>
  <c r="F27" i="1" s="1"/>
  <c r="F28" i="1" s="1"/>
  <c r="F29" i="1" l="1"/>
  <c r="F30" i="1" s="1"/>
  <c r="G23" i="1" s="1"/>
  <c r="G24" i="1" s="1"/>
  <c r="G25" i="1" s="1"/>
  <c r="G26" i="1" s="1"/>
  <c r="G27" i="1" s="1"/>
  <c r="G28" i="1" s="1"/>
  <c r="G45" i="1"/>
  <c r="G46" i="1" s="1"/>
  <c r="G47" i="1" s="1"/>
  <c r="G29" i="1" l="1"/>
  <c r="G30" i="1" s="1"/>
  <c r="F31" i="1" s="1"/>
  <c r="F32" i="1" s="1"/>
  <c r="F33" i="1" s="1"/>
  <c r="F48" i="1"/>
  <c r="F50" i="1" s="1"/>
  <c r="F51" i="1" s="1"/>
  <c r="F52" i="1" l="1"/>
  <c r="F53" i="1"/>
  <c r="F54" i="1" l="1"/>
  <c r="G50" i="1" s="1"/>
  <c r="G51" i="1" s="1"/>
  <c r="F34" i="1"/>
  <c r="G52" i="1" l="1"/>
  <c r="G53" i="1"/>
  <c r="G54" i="1" s="1"/>
  <c r="F35" i="1"/>
  <c r="F36" i="1" s="1"/>
  <c r="F37" i="1" s="1"/>
  <c r="F38" i="1" s="1"/>
  <c r="F56" i="1" l="1"/>
  <c r="F57" i="1" s="1"/>
  <c r="F58" i="1" s="1"/>
  <c r="F59" i="1" s="1"/>
  <c r="F60" i="1" s="1"/>
  <c r="F61" i="1" s="1"/>
  <c r="G57" i="1" s="1"/>
  <c r="G58" i="1" s="1"/>
  <c r="G59" i="1" s="1"/>
  <c r="G60" i="1" s="1"/>
  <c r="G61" i="1" s="1"/>
  <c r="F55" i="1"/>
  <c r="G32" i="1"/>
  <c r="G33" i="1" s="1"/>
  <c r="G34" i="1" s="1"/>
  <c r="G35" i="1" s="1"/>
  <c r="G36" i="1" s="1"/>
  <c r="G37" i="1" s="1"/>
  <c r="F62" i="1" l="1"/>
  <c r="F63" i="1"/>
  <c r="F64" i="1" s="1"/>
  <c r="F65" i="1" s="1"/>
  <c r="F66" i="1" s="1"/>
  <c r="G63" i="1" s="1"/>
  <c r="G38" i="1"/>
  <c r="G39" i="1" l="1"/>
  <c r="F68" i="1"/>
  <c r="G64" i="1"/>
  <c r="G65" i="1" l="1"/>
  <c r="G66" i="1" l="1"/>
  <c r="F70" i="1" s="1"/>
  <c r="G68" i="1" l="1"/>
</calcChain>
</file>

<file path=xl/sharedStrings.xml><?xml version="1.0" encoding="utf-8"?>
<sst xmlns="http://schemas.openxmlformats.org/spreadsheetml/2006/main" count="249" uniqueCount="172">
  <si>
    <t>St.nr.</t>
  </si>
  <si>
    <t>Naam</t>
  </si>
  <si>
    <t>Ru-</t>
  </si>
  <si>
    <t>Plaats</t>
  </si>
  <si>
    <t>Paarden</t>
  </si>
  <si>
    <t>Start 1e</t>
  </si>
  <si>
    <t>Start 2e</t>
  </si>
  <si>
    <t>briek</t>
  </si>
  <si>
    <t>Pony's</t>
  </si>
  <si>
    <t>manche</t>
  </si>
  <si>
    <t>Aanvang wedstrijd</t>
  </si>
  <si>
    <t>Linda Smits</t>
  </si>
  <si>
    <t>Schijndel</t>
  </si>
  <si>
    <t>Wagenberg</t>
  </si>
  <si>
    <t>Oefenrubriek</t>
  </si>
  <si>
    <t>1PO</t>
  </si>
  <si>
    <t>2PO</t>
  </si>
  <si>
    <t>1PA</t>
  </si>
  <si>
    <t>Reguliere wedstrijd</t>
  </si>
  <si>
    <t>"Minimarathon onder het zadel</t>
  </si>
  <si>
    <t>2.</t>
  </si>
  <si>
    <t>Veldhoven</t>
  </si>
  <si>
    <t>Farah Lemmens</t>
  </si>
  <si>
    <t>Meensel Kiezegem ( B. )</t>
  </si>
  <si>
    <t>Daantje</t>
  </si>
  <si>
    <t>Lotte Lautenschlager</t>
  </si>
  <si>
    <t>PA</t>
  </si>
  <si>
    <t>Geldrop</t>
  </si>
  <si>
    <t>Charisma</t>
  </si>
  <si>
    <t>Carlijn Kuenen</t>
  </si>
  <si>
    <t>3.</t>
  </si>
  <si>
    <t>Teun Vorstenbosch</t>
  </si>
  <si>
    <t>Binkie</t>
  </si>
  <si>
    <t>Puk Vorstenbosch</t>
  </si>
  <si>
    <t>Jeugd.</t>
  </si>
  <si>
    <t>PRIJSUITREIKING JEUGD</t>
  </si>
  <si>
    <t>Hanneke &amp; Janneke</t>
  </si>
  <si>
    <t>111.</t>
  </si>
  <si>
    <t>Ivo Swinkels</t>
  </si>
  <si>
    <t>Tilburg</t>
  </si>
  <si>
    <t>Bomba</t>
  </si>
  <si>
    <t>Gilze</t>
  </si>
  <si>
    <t xml:space="preserve">Parcours verkennen  </t>
  </si>
  <si>
    <t>FEESTAVOND met D.J..</t>
  </si>
  <si>
    <t xml:space="preserve">Elsa Li van den Berg </t>
  </si>
  <si>
    <t xml:space="preserve">Saar Konings </t>
  </si>
  <si>
    <t>3A</t>
  </si>
  <si>
    <t>4A</t>
  </si>
  <si>
    <t>5A</t>
  </si>
  <si>
    <t>6A</t>
  </si>
  <si>
    <t>7A</t>
  </si>
  <si>
    <t>8A</t>
  </si>
  <si>
    <t>9A</t>
  </si>
  <si>
    <t>Present</t>
  </si>
  <si>
    <t>Daddy</t>
  </si>
  <si>
    <t>Ella</t>
  </si>
  <si>
    <t xml:space="preserve">Frank Houben </t>
  </si>
  <si>
    <t>Amika</t>
  </si>
  <si>
    <t>Cayenne &amp; Casanova &amp;</t>
  </si>
  <si>
    <t>Jaylin van Dijk</t>
  </si>
  <si>
    <t>Soerendonk</t>
  </si>
  <si>
    <t>Brownie</t>
  </si>
  <si>
    <t>Helena Lamers</t>
  </si>
  <si>
    <t>Budel Schoot</t>
  </si>
  <si>
    <t>diego &amp; Puck</t>
  </si>
  <si>
    <t>Ilse Steijvers</t>
  </si>
  <si>
    <t>Jalien Vandevelde</t>
  </si>
  <si>
    <t>Retie ( B. )</t>
  </si>
  <si>
    <t>Siem</t>
  </si>
  <si>
    <t>Jacardo</t>
  </si>
  <si>
    <t>Witney Mariën</t>
  </si>
  <si>
    <t>Berchem ( B. )</t>
  </si>
  <si>
    <t>Mol ( B. )</t>
  </si>
  <si>
    <t>Dries</t>
  </si>
  <si>
    <t>Jennifer de Graaf</t>
  </si>
  <si>
    <t>Brigitte Janssen</t>
  </si>
  <si>
    <t>PO</t>
  </si>
  <si>
    <t>Olliver</t>
  </si>
  <si>
    <t>1A</t>
  </si>
  <si>
    <t>2A</t>
  </si>
  <si>
    <t>10A</t>
  </si>
  <si>
    <t>11A</t>
  </si>
  <si>
    <t>12A</t>
  </si>
  <si>
    <t>13A</t>
  </si>
  <si>
    <t>14A</t>
  </si>
  <si>
    <t>15A</t>
  </si>
  <si>
    <t>16A</t>
  </si>
  <si>
    <t>Ilse Kuenen</t>
  </si>
  <si>
    <t>Baukje</t>
  </si>
  <si>
    <t>17A</t>
  </si>
  <si>
    <t>18A</t>
  </si>
  <si>
    <t>19A</t>
  </si>
  <si>
    <t>20A</t>
  </si>
  <si>
    <t>Michiel Klep</t>
  </si>
  <si>
    <t>Saskia Koppenol</t>
  </si>
  <si>
    <t>Dessel</t>
  </si>
  <si>
    <t>1B</t>
  </si>
  <si>
    <t>Mollie</t>
  </si>
  <si>
    <t>Amy</t>
  </si>
  <si>
    <t>8.</t>
  </si>
  <si>
    <t>Milou Vangelooven</t>
  </si>
  <si>
    <t>Houthalen</t>
  </si>
  <si>
    <t>Kelly</t>
  </si>
  <si>
    <t>Hannelore Houben</t>
  </si>
  <si>
    <t>Yiva</t>
  </si>
  <si>
    <t>Lapaz</t>
  </si>
  <si>
    <t>Olivia</t>
  </si>
  <si>
    <t>Stijn Louwies</t>
  </si>
  <si>
    <t>Bilzen-Hoeselt ( B. )</t>
  </si>
  <si>
    <t>Kokkie &amp; Peppi</t>
  </si>
  <si>
    <t>Blackey</t>
  </si>
  <si>
    <t>Black Nero</t>
  </si>
  <si>
    <r>
      <t xml:space="preserve"> </t>
    </r>
    <r>
      <rPr>
        <b/>
        <sz val="14"/>
        <color rgb="FF002060"/>
        <rFont val="Calibri"/>
        <family val="2"/>
        <scheme val="minor"/>
      </rPr>
      <t xml:space="preserve">  Startlijst:</t>
    </r>
    <r>
      <rPr>
        <b/>
        <sz val="14"/>
        <rFont val="Calibri"/>
        <family val="2"/>
        <scheme val="minor"/>
      </rPr>
      <t xml:space="preserve">    </t>
    </r>
    <r>
      <rPr>
        <b/>
        <sz val="14"/>
        <color rgb="FF663300"/>
        <rFont val="Calibri"/>
        <family val="2"/>
        <scheme val="minor"/>
      </rPr>
      <t xml:space="preserve"> </t>
    </r>
    <r>
      <rPr>
        <b/>
        <sz val="16"/>
        <color rgb="FF663300"/>
        <rFont val="Calibri"/>
        <family val="2"/>
        <scheme val="minor"/>
      </rPr>
      <t>E.G.M. -- Geldrop- Hippique 2025.</t>
    </r>
    <r>
      <rPr>
        <b/>
        <sz val="14"/>
        <rFont val="Calibri"/>
        <family val="2"/>
        <scheme val="minor"/>
      </rPr>
      <t xml:space="preserve">           </t>
    </r>
    <r>
      <rPr>
        <b/>
        <sz val="14"/>
        <color rgb="FF002060"/>
        <rFont val="Calibri"/>
        <family val="2"/>
        <scheme val="minor"/>
      </rPr>
      <t xml:space="preserve"> Zaterdag 18 oktober 2025.</t>
    </r>
  </si>
  <si>
    <t>Terheijden</t>
  </si>
  <si>
    <t>Anouk van Vijfeijke</t>
  </si>
  <si>
    <t>Nuenen</t>
  </si>
  <si>
    <t>Kyrian</t>
  </si>
  <si>
    <t>22A</t>
  </si>
  <si>
    <t>Nikita</t>
  </si>
  <si>
    <t>Bubba's Gonna BE</t>
  </si>
  <si>
    <t>Ad van Beek</t>
  </si>
  <si>
    <t>Breda</t>
  </si>
  <si>
    <t>Morris &amp; Sunny</t>
  </si>
  <si>
    <t xml:space="preserve">Strana </t>
  </si>
  <si>
    <t>Prinsenbeek</t>
  </si>
  <si>
    <t>Eric Eijpelaer</t>
  </si>
  <si>
    <t>Panningen</t>
  </si>
  <si>
    <t>MC Gee</t>
  </si>
  <si>
    <t>Rianne</t>
  </si>
  <si>
    <t>Karel Geentjens</t>
  </si>
  <si>
    <t>Vlimmeren ( B. )</t>
  </si>
  <si>
    <t>Loïs Jane</t>
  </si>
  <si>
    <t>1.</t>
  </si>
  <si>
    <t>Anna</t>
  </si>
  <si>
    <t>Giovanni</t>
  </si>
  <si>
    <t>Pamix</t>
  </si>
  <si>
    <t>Bo</t>
  </si>
  <si>
    <t>Fleur</t>
  </si>
  <si>
    <t>Julia</t>
  </si>
  <si>
    <t>Mathilde</t>
  </si>
  <si>
    <t>Nirja</t>
  </si>
  <si>
    <t>Cuco</t>
  </si>
  <si>
    <t>Manoe</t>
  </si>
  <si>
    <t>Sophie</t>
  </si>
  <si>
    <t>Michelle</t>
  </si>
  <si>
    <t>Borite</t>
  </si>
  <si>
    <t>21A</t>
  </si>
  <si>
    <t>23A</t>
  </si>
  <si>
    <t>24A</t>
  </si>
  <si>
    <t>Katja</t>
  </si>
  <si>
    <t>Gldrop</t>
  </si>
  <si>
    <t>Nora</t>
  </si>
  <si>
    <t>Parcours verkennen Mennen  vanaf 15.45 uur</t>
  </si>
  <si>
    <t>16.45</t>
  </si>
  <si>
    <t>Parcours verkennen Mennen &amp; OHZ vanaf 10.00 uur</t>
  </si>
  <si>
    <t>John Castelijns</t>
  </si>
  <si>
    <t>2 PA</t>
  </si>
  <si>
    <t>Maarheeze</t>
  </si>
  <si>
    <t>Nox(ander) &amp; Nulleke</t>
  </si>
  <si>
    <t>Imp v.'t Beukenhof Z</t>
  </si>
  <si>
    <t>Meijel</t>
  </si>
  <si>
    <t>Peter Zeegers</t>
  </si>
  <si>
    <t>Melissa Coppenss</t>
  </si>
  <si>
    <t>Petra Guijs</t>
  </si>
  <si>
    <t>Lara Urredat</t>
  </si>
  <si>
    <t>Heeze</t>
  </si>
  <si>
    <t>Berg</t>
  </si>
  <si>
    <t>Imme Hendriks</t>
  </si>
  <si>
    <t>Adina</t>
  </si>
  <si>
    <t>25A</t>
  </si>
  <si>
    <t>Lyn Stareng</t>
  </si>
  <si>
    <t>Icoon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</si>
</sst>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color theme="4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2"/>
      <color rgb="FF002060"/>
      <name val="Calibri"/>
      <family val="2"/>
    </font>
    <font>
      <b/>
      <sz val="14"/>
      <color rgb="FF663300"/>
      <name val="Calibri"/>
      <family val="2"/>
      <scheme val="minor"/>
    </font>
    <font>
      <b/>
      <sz val="16"/>
      <color rgb="FF6633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4" fillId="0" borderId="0" xfId="0" applyFont="1"/>
    <xf numFmtId="0" fontId="6" fillId="0" borderId="0" xfId="0" applyFont="1"/>
    <xf numFmtId="0" fontId="7" fillId="3" borderId="1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164" fontId="7" fillId="3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3" borderId="26" xfId="0" applyFont="1" applyFill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0" fillId="0" borderId="14" xfId="0" applyBorder="1"/>
    <xf numFmtId="0" fontId="10" fillId="5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4" fontId="14" fillId="2" borderId="22" xfId="0" applyNumberFormat="1" applyFont="1" applyFill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164" fontId="14" fillId="0" borderId="30" xfId="0" applyNumberFormat="1" applyFont="1" applyBorder="1" applyAlignment="1">
      <alignment horizontal="center" vertical="center"/>
    </xf>
    <xf numFmtId="0" fontId="14" fillId="3" borderId="18" xfId="0" applyFont="1" applyFill="1" applyBorder="1" applyAlignment="1">
      <alignment horizontal="right" vertical="center"/>
    </xf>
    <xf numFmtId="164" fontId="14" fillId="0" borderId="32" xfId="0" applyNumberFormat="1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 vertical="center"/>
    </xf>
    <xf numFmtId="0" fontId="14" fillId="0" borderId="19" xfId="0" applyFont="1" applyBorder="1"/>
    <xf numFmtId="0" fontId="14" fillId="0" borderId="19" xfId="0" applyFont="1" applyBorder="1" applyAlignment="1">
      <alignment horizontal="center"/>
    </xf>
    <xf numFmtId="0" fontId="7" fillId="2" borderId="13" xfId="0" applyFont="1" applyFill="1" applyBorder="1" applyAlignment="1">
      <alignment horizontal="right" vertical="center"/>
    </xf>
    <xf numFmtId="0" fontId="5" fillId="2" borderId="36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left" vertical="center"/>
    </xf>
    <xf numFmtId="164" fontId="14" fillId="2" borderId="16" xfId="0" applyNumberFormat="1" applyFont="1" applyFill="1" applyBorder="1" applyAlignment="1">
      <alignment horizontal="center" vertical="center"/>
    </xf>
    <xf numFmtId="164" fontId="14" fillId="2" borderId="39" xfId="0" applyNumberFormat="1" applyFont="1" applyFill="1" applyBorder="1" applyAlignment="1">
      <alignment horizontal="center" vertical="center"/>
    </xf>
    <xf numFmtId="164" fontId="14" fillId="0" borderId="41" xfId="0" applyNumberFormat="1" applyFont="1" applyBorder="1" applyAlignment="1">
      <alignment horizontal="center" vertical="center"/>
    </xf>
    <xf numFmtId="164" fontId="14" fillId="2" borderId="40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0" borderId="15" xfId="0" applyBorder="1"/>
    <xf numFmtId="0" fontId="14" fillId="0" borderId="4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25" xfId="0" applyFont="1" applyBorder="1"/>
    <xf numFmtId="0" fontId="14" fillId="0" borderId="31" xfId="0" applyFont="1" applyBorder="1" applyAlignment="1">
      <alignment horizontal="left" vertical="center"/>
    </xf>
    <xf numFmtId="0" fontId="14" fillId="3" borderId="18" xfId="0" applyFont="1" applyFill="1" applyBorder="1"/>
    <xf numFmtId="0" fontId="14" fillId="3" borderId="19" xfId="0" applyFont="1" applyFill="1" applyBorder="1"/>
    <xf numFmtId="0" fontId="14" fillId="3" borderId="27" xfId="0" applyFont="1" applyFill="1" applyBorder="1" applyAlignment="1">
      <alignment horizontal="right" vertical="center"/>
    </xf>
    <xf numFmtId="0" fontId="14" fillId="3" borderId="28" xfId="0" applyFont="1" applyFill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2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7" xfId="0" applyFont="1" applyBorder="1" applyAlignment="1">
      <alignment horizontal="right" vertical="center"/>
    </xf>
    <xf numFmtId="20" fontId="14" fillId="2" borderId="13" xfId="0" applyNumberFormat="1" applyFont="1" applyFill="1" applyBorder="1" applyAlignment="1">
      <alignment horizontal="center" vertical="center"/>
    </xf>
    <xf numFmtId="20" fontId="14" fillId="2" borderId="41" xfId="0" applyNumberFormat="1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right" vertical="center"/>
    </xf>
    <xf numFmtId="0" fontId="14" fillId="5" borderId="14" xfId="0" applyFont="1" applyFill="1" applyBorder="1" applyAlignment="1">
      <alignment vertical="center"/>
    </xf>
    <xf numFmtId="164" fontId="14" fillId="2" borderId="44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164" fontId="14" fillId="0" borderId="45" xfId="0" applyNumberFormat="1" applyFont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34" xfId="0" applyFont="1" applyFill="1" applyBorder="1" applyAlignment="1">
      <alignment vertical="center"/>
    </xf>
    <xf numFmtId="0" fontId="14" fillId="5" borderId="34" xfId="0" applyFont="1" applyFill="1" applyBorder="1" applyAlignment="1">
      <alignment vertical="center"/>
    </xf>
    <xf numFmtId="0" fontId="18" fillId="0" borderId="0" xfId="0" applyFont="1"/>
    <xf numFmtId="0" fontId="14" fillId="0" borderId="28" xfId="0" applyFont="1" applyBorder="1"/>
    <xf numFmtId="0" fontId="14" fillId="0" borderId="28" xfId="0" applyFont="1" applyBorder="1" applyAlignment="1">
      <alignment horizontal="center"/>
    </xf>
    <xf numFmtId="164" fontId="14" fillId="0" borderId="47" xfId="0" applyNumberFormat="1" applyFont="1" applyBorder="1" applyAlignment="1">
      <alignment horizontal="center" vertical="center"/>
    </xf>
    <xf numFmtId="164" fontId="14" fillId="2" borderId="48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164" fontId="14" fillId="2" borderId="46" xfId="0" applyNumberFormat="1" applyFont="1" applyFill="1" applyBorder="1" applyAlignment="1">
      <alignment horizontal="center" vertical="center"/>
    </xf>
    <xf numFmtId="0" fontId="14" fillId="0" borderId="24" xfId="0" applyFont="1" applyBorder="1"/>
    <xf numFmtId="164" fontId="14" fillId="2" borderId="32" xfId="0" applyNumberFormat="1" applyFont="1" applyFill="1" applyBorder="1" applyAlignment="1">
      <alignment horizontal="center" vertical="center"/>
    </xf>
    <xf numFmtId="164" fontId="14" fillId="2" borderId="24" xfId="0" applyNumberFormat="1" applyFont="1" applyFill="1" applyBorder="1" applyAlignment="1">
      <alignment horizontal="center" vertical="center"/>
    </xf>
    <xf numFmtId="164" fontId="14" fillId="3" borderId="15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164" fontId="14" fillId="2" borderId="53" xfId="0" applyNumberFormat="1" applyFont="1" applyFill="1" applyBorder="1" applyAlignment="1">
      <alignment horizontal="center" vertical="center"/>
    </xf>
    <xf numFmtId="20" fontId="14" fillId="2" borderId="54" xfId="0" applyNumberFormat="1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0" fontId="14" fillId="0" borderId="0" xfId="0" applyFont="1"/>
    <xf numFmtId="0" fontId="14" fillId="0" borderId="25" xfId="0" applyFont="1" applyBorder="1" applyAlignment="1">
      <alignment horizontal="left" vertical="center"/>
    </xf>
    <xf numFmtId="0" fontId="14" fillId="3" borderId="18" xfId="0" applyFont="1" applyFill="1" applyBorder="1" applyAlignment="1">
      <alignment horizontal="right" vertical="top"/>
    </xf>
    <xf numFmtId="0" fontId="14" fillId="0" borderId="19" xfId="0" applyFont="1" applyBorder="1" applyAlignment="1">
      <alignment horizontal="left" vertical="top"/>
    </xf>
    <xf numFmtId="0" fontId="14" fillId="0" borderId="31" xfId="0" applyFont="1" applyBorder="1" applyAlignment="1">
      <alignment horizontal="left" vertical="top"/>
    </xf>
    <xf numFmtId="0" fontId="14" fillId="0" borderId="40" xfId="0" applyFont="1" applyBorder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8" fillId="7" borderId="26" xfId="0" applyFont="1" applyFill="1" applyBorder="1" applyAlignment="1">
      <alignment horizontal="right" vertical="center"/>
    </xf>
    <xf numFmtId="49" fontId="9" fillId="7" borderId="14" xfId="0" applyNumberFormat="1" applyFont="1" applyFill="1" applyBorder="1" applyAlignment="1">
      <alignment horizontal="left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/>
    </xf>
    <xf numFmtId="0" fontId="7" fillId="7" borderId="14" xfId="0" applyFont="1" applyFill="1" applyBorder="1" applyAlignment="1">
      <alignment horizontal="left" vertical="center"/>
    </xf>
    <xf numFmtId="0" fontId="17" fillId="7" borderId="42" xfId="0" applyFont="1" applyFill="1" applyBorder="1"/>
    <xf numFmtId="0" fontId="12" fillId="4" borderId="42" xfId="0" applyFont="1" applyFill="1" applyBorder="1" applyAlignment="1">
      <alignment vertical="center"/>
    </xf>
    <xf numFmtId="164" fontId="7" fillId="3" borderId="47" xfId="0" applyNumberFormat="1" applyFont="1" applyFill="1" applyBorder="1" applyAlignment="1">
      <alignment horizontal="center" vertical="center"/>
    </xf>
    <xf numFmtId="164" fontId="14" fillId="2" borderId="55" xfId="0" applyNumberFormat="1" applyFont="1" applyFill="1" applyBorder="1" applyAlignment="1">
      <alignment horizontal="center" vertical="center"/>
    </xf>
    <xf numFmtId="164" fontId="14" fillId="2" borderId="54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3" borderId="18" xfId="0" applyFont="1" applyFill="1" applyBorder="1" applyAlignment="1">
      <alignment horizontal="right" vertical="center"/>
    </xf>
    <xf numFmtId="0" fontId="7" fillId="0" borderId="47" xfId="0" applyFont="1" applyBorder="1" applyAlignment="1">
      <alignment horizontal="center" vertical="center"/>
    </xf>
    <xf numFmtId="0" fontId="14" fillId="3" borderId="38" xfId="0" applyFont="1" applyFill="1" applyBorder="1" applyAlignment="1">
      <alignment horizontal="right" vertical="top"/>
    </xf>
    <xf numFmtId="0" fontId="14" fillId="3" borderId="39" xfId="0" applyFont="1" applyFill="1" applyBorder="1" applyAlignment="1">
      <alignment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right" vertical="top"/>
    </xf>
    <xf numFmtId="0" fontId="14" fillId="3" borderId="23" xfId="0" applyFont="1" applyFill="1" applyBorder="1" applyAlignment="1">
      <alignment horizontal="left" vertical="top"/>
    </xf>
    <xf numFmtId="0" fontId="14" fillId="0" borderId="23" xfId="0" applyFont="1" applyBorder="1" applyAlignment="1">
      <alignment horizontal="center" vertical="top"/>
    </xf>
    <xf numFmtId="0" fontId="14" fillId="0" borderId="23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3" borderId="27" xfId="0" applyFont="1" applyFill="1" applyBorder="1" applyAlignment="1">
      <alignment horizontal="right" vertical="top"/>
    </xf>
    <xf numFmtId="0" fontId="14" fillId="3" borderId="28" xfId="0" applyFont="1" applyFill="1" applyBorder="1" applyAlignment="1">
      <alignment horizontal="left" vertical="top"/>
    </xf>
    <xf numFmtId="0" fontId="14" fillId="0" borderId="28" xfId="0" applyFont="1" applyBorder="1" applyAlignment="1">
      <alignment horizontal="center" vertical="top"/>
    </xf>
    <xf numFmtId="0" fontId="14" fillId="0" borderId="28" xfId="0" applyFont="1" applyBorder="1" applyAlignment="1">
      <alignment horizontal="left" vertical="top"/>
    </xf>
    <xf numFmtId="0" fontId="23" fillId="0" borderId="19" xfId="0" applyFont="1" applyBorder="1"/>
    <xf numFmtId="0" fontId="14" fillId="0" borderId="51" xfId="0" applyFont="1" applyBorder="1"/>
    <xf numFmtId="0" fontId="14" fillId="0" borderId="51" xfId="0" applyFont="1" applyBorder="1" applyAlignment="1">
      <alignment horizontal="center"/>
    </xf>
    <xf numFmtId="0" fontId="14" fillId="0" borderId="25" xfId="0" applyFont="1" applyBorder="1" applyAlignment="1">
      <alignment horizontal="left" vertical="top"/>
    </xf>
    <xf numFmtId="0" fontId="14" fillId="3" borderId="19" xfId="0" applyFont="1" applyFill="1" applyBorder="1" applyAlignment="1">
      <alignment horizontal="left" vertical="top"/>
    </xf>
    <xf numFmtId="0" fontId="14" fillId="0" borderId="19" xfId="0" applyFont="1" applyBorder="1" applyAlignment="1">
      <alignment horizontal="center" vertical="top"/>
    </xf>
    <xf numFmtId="0" fontId="14" fillId="0" borderId="20" xfId="0" applyFont="1" applyBorder="1" applyAlignment="1">
      <alignment horizontal="left" vertical="top"/>
    </xf>
    <xf numFmtId="164" fontId="14" fillId="0" borderId="17" xfId="0" applyNumberFormat="1" applyFont="1" applyBorder="1" applyAlignment="1">
      <alignment horizontal="center" vertical="center"/>
    </xf>
    <xf numFmtId="0" fontId="12" fillId="3" borderId="14" xfId="0" applyFont="1" applyFill="1" applyBorder="1" applyAlignment="1">
      <alignment vertical="center"/>
    </xf>
    <xf numFmtId="0" fontId="14" fillId="3" borderId="38" xfId="0" applyFont="1" applyFill="1" applyBorder="1" applyAlignment="1">
      <alignment horizontal="right" vertical="center"/>
    </xf>
    <xf numFmtId="0" fontId="14" fillId="0" borderId="39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4" fillId="3" borderId="37" xfId="0" applyFont="1" applyFill="1" applyBorder="1" applyAlignment="1">
      <alignment horizontal="right" vertical="top"/>
    </xf>
    <xf numFmtId="0" fontId="14" fillId="3" borderId="49" xfId="0" applyFont="1" applyFill="1" applyBorder="1" applyAlignment="1">
      <alignment horizontal="left" vertical="top"/>
    </xf>
    <xf numFmtId="0" fontId="14" fillId="3" borderId="49" xfId="0" applyFont="1" applyFill="1" applyBorder="1" applyAlignment="1">
      <alignment horizontal="center" vertical="top"/>
    </xf>
    <xf numFmtId="0" fontId="14" fillId="3" borderId="50" xfId="0" applyFont="1" applyFill="1" applyBorder="1" applyAlignment="1">
      <alignment horizontal="left" vertical="top"/>
    </xf>
    <xf numFmtId="0" fontId="14" fillId="0" borderId="13" xfId="0" applyFont="1" applyBorder="1" applyAlignment="1">
      <alignment horizontal="right" vertical="center"/>
    </xf>
    <xf numFmtId="20" fontId="14" fillId="3" borderId="16" xfId="0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right" vertical="center"/>
    </xf>
    <xf numFmtId="0" fontId="24" fillId="3" borderId="19" xfId="0" applyFont="1" applyFill="1" applyBorder="1" applyAlignment="1">
      <alignment vertical="center"/>
    </xf>
    <xf numFmtId="0" fontId="24" fillId="0" borderId="23" xfId="0" applyFont="1" applyBorder="1" applyAlignment="1">
      <alignment horizontal="center"/>
    </xf>
    <xf numFmtId="0" fontId="24" fillId="0" borderId="23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3" borderId="23" xfId="0" applyFont="1" applyFill="1" applyBorder="1"/>
    <xf numFmtId="0" fontId="24" fillId="0" borderId="19" xfId="0" applyFont="1" applyBorder="1" applyAlignment="1">
      <alignment horizontal="center" vertical="center"/>
    </xf>
    <xf numFmtId="0" fontId="24" fillId="0" borderId="23" xfId="0" applyFont="1" applyBorder="1"/>
    <xf numFmtId="0" fontId="24" fillId="0" borderId="19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4" fillId="0" borderId="27" xfId="0" applyFont="1" applyBorder="1" applyAlignment="1">
      <alignment horizontal="right" vertical="center"/>
    </xf>
    <xf numFmtId="0" fontId="24" fillId="3" borderId="28" xfId="0" applyFont="1" applyFill="1" applyBorder="1" applyAlignment="1">
      <alignment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vertical="center"/>
    </xf>
    <xf numFmtId="0" fontId="24" fillId="3" borderId="28" xfId="0" applyFont="1" applyFill="1" applyBorder="1"/>
    <xf numFmtId="0" fontId="24" fillId="0" borderId="28" xfId="0" applyFont="1" applyBorder="1" applyAlignment="1">
      <alignment horizontal="center"/>
    </xf>
    <xf numFmtId="0" fontId="24" fillId="0" borderId="28" xfId="0" applyFont="1" applyBorder="1"/>
    <xf numFmtId="0" fontId="24" fillId="0" borderId="31" xfId="0" applyFont="1" applyBorder="1"/>
    <xf numFmtId="0" fontId="24" fillId="0" borderId="26" xfId="0" applyFont="1" applyBorder="1" applyAlignment="1">
      <alignment horizontal="right" vertical="center"/>
    </xf>
    <xf numFmtId="0" fontId="24" fillId="0" borderId="14" xfId="0" applyFont="1" applyBorder="1"/>
    <xf numFmtId="0" fontId="24" fillId="0" borderId="14" xfId="0" applyFont="1" applyBorder="1" applyAlignment="1">
      <alignment horizontal="center"/>
    </xf>
    <xf numFmtId="0" fontId="24" fillId="0" borderId="15" xfId="0" applyFont="1" applyBorder="1"/>
    <xf numFmtId="0" fontId="24" fillId="3" borderId="23" xfId="0" applyFont="1" applyFill="1" applyBorder="1" applyAlignment="1">
      <alignment vertical="center"/>
    </xf>
    <xf numFmtId="0" fontId="24" fillId="0" borderId="24" xfId="0" applyFont="1" applyBorder="1"/>
    <xf numFmtId="0" fontId="24" fillId="3" borderId="19" xfId="0" applyFont="1" applyFill="1" applyBorder="1"/>
    <xf numFmtId="0" fontId="24" fillId="0" borderId="19" xfId="0" applyFont="1" applyBorder="1" applyAlignment="1">
      <alignment horizontal="center"/>
    </xf>
    <xf numFmtId="0" fontId="24" fillId="0" borderId="19" xfId="0" applyFont="1" applyBorder="1"/>
    <xf numFmtId="0" fontId="24" fillId="0" borderId="20" xfId="0" applyFont="1" applyBorder="1"/>
    <xf numFmtId="0" fontId="24" fillId="3" borderId="14" xfId="0" applyFont="1" applyFill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25" xfId="0" applyFont="1" applyBorder="1"/>
    <xf numFmtId="0" fontId="24" fillId="0" borderId="23" xfId="0" applyFont="1" applyBorder="1" applyAlignment="1">
      <alignment horizontal="center" vertical="center"/>
    </xf>
    <xf numFmtId="0" fontId="24" fillId="0" borderId="29" xfId="0" applyFont="1" applyBorder="1"/>
    <xf numFmtId="164" fontId="15" fillId="0" borderId="32" xfId="0" applyNumberFormat="1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20" fontId="14" fillId="2" borderId="16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0" fillId="3" borderId="18" xfId="0" applyFont="1" applyFill="1" applyBorder="1"/>
    <xf numFmtId="0" fontId="20" fillId="3" borderId="19" xfId="0" applyFont="1" applyFill="1" applyBorder="1"/>
    <xf numFmtId="0" fontId="20" fillId="3" borderId="19" xfId="0" applyFont="1" applyFill="1" applyBorder="1" applyAlignment="1">
      <alignment horizontal="center" vertical="center"/>
    </xf>
    <xf numFmtId="0" fontId="20" fillId="3" borderId="25" xfId="0" applyFont="1" applyFill="1" applyBorder="1"/>
    <xf numFmtId="164" fontId="14" fillId="0" borderId="56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5" fillId="8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164" fontId="14" fillId="3" borderId="57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3300"/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8F9-1F1B-4685-A5AB-160AD8DDB3A9}">
  <dimension ref="A1:N72"/>
  <sheetViews>
    <sheetView tabSelected="1" zoomScale="85" zoomScaleNormal="85" workbookViewId="0">
      <selection activeCell="M69" sqref="M69"/>
    </sheetView>
  </sheetViews>
  <sheetFormatPr defaultRowHeight="15" x14ac:dyDescent="0.25"/>
  <cols>
    <col min="1" max="1" width="6.42578125" customWidth="1"/>
    <col min="2" max="2" width="22.5703125" customWidth="1"/>
    <col min="3" max="3" width="7.28515625" customWidth="1"/>
    <col min="4" max="4" width="22.140625" customWidth="1"/>
    <col min="5" max="5" width="24.5703125" customWidth="1"/>
    <col min="6" max="6" width="9.140625" customWidth="1"/>
    <col min="8" max="8" width="4.7109375" customWidth="1"/>
    <col min="11" max="11" width="22.7109375" customWidth="1"/>
    <col min="13" max="13" width="18" customWidth="1"/>
  </cols>
  <sheetData>
    <row r="1" spans="1:14" ht="15.75" thickTop="1" x14ac:dyDescent="0.25">
      <c r="A1" s="199" t="s">
        <v>112</v>
      </c>
      <c r="B1" s="200"/>
      <c r="C1" s="200"/>
      <c r="D1" s="200"/>
      <c r="E1" s="200"/>
      <c r="F1" s="200"/>
      <c r="G1" s="201"/>
      <c r="H1" s="1"/>
    </row>
    <row r="2" spans="1:14" ht="15.75" thickBot="1" x14ac:dyDescent="0.3">
      <c r="A2" s="202"/>
      <c r="B2" s="203"/>
      <c r="C2" s="203"/>
      <c r="D2" s="203"/>
      <c r="E2" s="203"/>
      <c r="F2" s="203"/>
      <c r="G2" s="204"/>
      <c r="H2" s="1"/>
    </row>
    <row r="3" spans="1:14" ht="16.5" thickTop="1" x14ac:dyDescent="0.25">
      <c r="A3" s="17" t="s">
        <v>0</v>
      </c>
      <c r="B3" s="18" t="s">
        <v>1</v>
      </c>
      <c r="C3" s="18" t="s">
        <v>2</v>
      </c>
      <c r="D3" s="18" t="s">
        <v>3</v>
      </c>
      <c r="E3" s="19" t="s">
        <v>4</v>
      </c>
      <c r="F3" s="20" t="s">
        <v>5</v>
      </c>
      <c r="G3" s="21" t="s">
        <v>6</v>
      </c>
      <c r="H3" s="2"/>
    </row>
    <row r="4" spans="1:14" ht="16.5" thickBot="1" x14ac:dyDescent="0.3">
      <c r="A4" s="22"/>
      <c r="B4" s="23"/>
      <c r="C4" s="23" t="s">
        <v>7</v>
      </c>
      <c r="D4" s="23"/>
      <c r="E4" s="24" t="s">
        <v>8</v>
      </c>
      <c r="F4" s="25" t="s">
        <v>9</v>
      </c>
      <c r="G4" s="26" t="s">
        <v>9</v>
      </c>
      <c r="H4" s="1"/>
    </row>
    <row r="5" spans="1:14" ht="22.5" thickTop="1" thickBot="1" x14ac:dyDescent="0.3">
      <c r="A5" s="75"/>
      <c r="B5" s="75" t="s">
        <v>154</v>
      </c>
      <c r="C5" s="76"/>
      <c r="D5" s="77"/>
      <c r="E5" s="77"/>
      <c r="F5" s="188"/>
      <c r="G5" s="189"/>
      <c r="H5" s="1"/>
    </row>
    <row r="6" spans="1:14" ht="17.25" thickTop="1" thickBot="1" x14ac:dyDescent="0.3">
      <c r="A6" s="36"/>
      <c r="B6" s="37" t="s">
        <v>10</v>
      </c>
      <c r="C6" s="38"/>
      <c r="D6" s="38"/>
      <c r="E6" s="39"/>
      <c r="F6" s="187">
        <v>0.47916666666666669</v>
      </c>
      <c r="G6" s="84"/>
      <c r="H6" s="1"/>
    </row>
    <row r="7" spans="1:14" ht="17.25" thickTop="1" thickBot="1" x14ac:dyDescent="0.3">
      <c r="A7" s="149"/>
      <c r="B7" s="110" t="s">
        <v>18</v>
      </c>
      <c r="C7" s="83"/>
      <c r="D7" s="83"/>
      <c r="E7" s="83"/>
      <c r="F7" s="150"/>
      <c r="G7" s="84"/>
      <c r="H7" s="1"/>
    </row>
    <row r="8" spans="1:14" ht="16.5" thickTop="1" x14ac:dyDescent="0.25">
      <c r="A8" s="90">
        <v>599</v>
      </c>
      <c r="B8" s="91" t="s">
        <v>56</v>
      </c>
      <c r="C8" s="91" t="s">
        <v>15</v>
      </c>
      <c r="D8" s="91" t="s">
        <v>72</v>
      </c>
      <c r="E8" s="92" t="s">
        <v>57</v>
      </c>
      <c r="F8" s="94">
        <v>0.47916666666666669</v>
      </c>
      <c r="G8" s="93">
        <f>F12+TIME(0,4,0)</f>
        <v>0.49027777777777776</v>
      </c>
      <c r="H8" s="1">
        <v>1</v>
      </c>
    </row>
    <row r="9" spans="1:14" ht="16.5" thickBot="1" x14ac:dyDescent="0.3">
      <c r="A9" s="63">
        <v>500</v>
      </c>
      <c r="B9" s="62" t="s">
        <v>103</v>
      </c>
      <c r="C9" s="62" t="s">
        <v>17</v>
      </c>
      <c r="D9" s="62" t="s">
        <v>72</v>
      </c>
      <c r="E9" s="103" t="s">
        <v>104</v>
      </c>
      <c r="F9" s="74">
        <f>F8+TIME(0,4,0)</f>
        <v>0.48194444444444445</v>
      </c>
      <c r="G9" s="29">
        <f t="shared" ref="G9" si="0">G8+TIME(0,4,0)</f>
        <v>0.49305555555555552</v>
      </c>
      <c r="H9" s="1">
        <v>1</v>
      </c>
      <c r="J9" s="61"/>
    </row>
    <row r="10" spans="1:14" ht="20.25" thickTop="1" thickBot="1" x14ac:dyDescent="0.35">
      <c r="A10" s="46"/>
      <c r="B10" s="109" t="s">
        <v>34</v>
      </c>
      <c r="C10" s="13"/>
      <c r="D10" s="13"/>
      <c r="E10" s="13"/>
      <c r="F10" s="13"/>
      <c r="G10" s="47"/>
      <c r="H10" s="1"/>
      <c r="J10" s="61"/>
    </row>
    <row r="11" spans="1:14" ht="16.5" thickTop="1" x14ac:dyDescent="0.25">
      <c r="A11" s="124" t="s">
        <v>20</v>
      </c>
      <c r="B11" s="125" t="s">
        <v>31</v>
      </c>
      <c r="C11" s="126" t="s">
        <v>15</v>
      </c>
      <c r="D11" s="127" t="s">
        <v>21</v>
      </c>
      <c r="E11" s="128" t="s">
        <v>32</v>
      </c>
      <c r="F11" s="74">
        <f>F9+TIME(0,4,0)</f>
        <v>0.48472222222222222</v>
      </c>
      <c r="G11" s="29">
        <f>G9+TIME(0,4,0)</f>
        <v>0.49583333333333329</v>
      </c>
      <c r="H11" s="1">
        <v>1</v>
      </c>
      <c r="J11" s="61"/>
    </row>
    <row r="12" spans="1:14" ht="16.5" thickBot="1" x14ac:dyDescent="0.3">
      <c r="A12" s="129" t="s">
        <v>99</v>
      </c>
      <c r="B12" s="130" t="s">
        <v>33</v>
      </c>
      <c r="C12" s="131" t="s">
        <v>15</v>
      </c>
      <c r="D12" s="132" t="s">
        <v>21</v>
      </c>
      <c r="E12" s="136" t="s">
        <v>110</v>
      </c>
      <c r="F12" s="74">
        <f>F11+TIME(0,4,0)</f>
        <v>0.48749999999999999</v>
      </c>
      <c r="G12" s="81">
        <f>G11+TIME(0,4,0)</f>
        <v>0.49861111111111106</v>
      </c>
      <c r="H12" s="1">
        <v>1</v>
      </c>
    </row>
    <row r="13" spans="1:14" ht="22.5" customHeight="1" thickTop="1" thickBot="1" x14ac:dyDescent="0.3">
      <c r="A13" s="67"/>
      <c r="B13" s="66" t="s">
        <v>19</v>
      </c>
      <c r="C13" s="68"/>
      <c r="D13" s="68"/>
      <c r="E13" s="68"/>
      <c r="F13" s="64">
        <v>0.51041666666666663</v>
      </c>
      <c r="G13" s="48"/>
      <c r="H13" s="1"/>
      <c r="K13" s="78"/>
      <c r="L13" s="78"/>
      <c r="M13" s="78"/>
      <c r="N13" s="78"/>
    </row>
    <row r="14" spans="1:14" ht="16.5" thickTop="1" x14ac:dyDescent="0.25">
      <c r="A14" s="151" t="s">
        <v>78</v>
      </c>
      <c r="B14" s="152" t="s">
        <v>167</v>
      </c>
      <c r="C14" s="153" t="s">
        <v>76</v>
      </c>
      <c r="D14" s="154" t="s">
        <v>27</v>
      </c>
      <c r="E14" s="155" t="s">
        <v>168</v>
      </c>
      <c r="F14" s="65">
        <v>0.51041666666666663</v>
      </c>
      <c r="G14" s="27">
        <f>F21+TIME(0,4,0)</f>
        <v>0.53263888888888877</v>
      </c>
      <c r="H14" s="1">
        <v>1</v>
      </c>
    </row>
    <row r="15" spans="1:14" ht="15.75" x14ac:dyDescent="0.25">
      <c r="A15" s="151" t="s">
        <v>79</v>
      </c>
      <c r="B15" s="152" t="s">
        <v>87</v>
      </c>
      <c r="C15" s="153" t="s">
        <v>26</v>
      </c>
      <c r="D15" s="154" t="s">
        <v>113</v>
      </c>
      <c r="E15" s="155" t="s">
        <v>88</v>
      </c>
      <c r="F15" s="44">
        <f>F14+TIME(0,4,0)</f>
        <v>0.5131944444444444</v>
      </c>
      <c r="G15" s="33">
        <f t="shared" ref="G15:G20" si="1">G14+TIME(0,4,0)</f>
        <v>0.53541666666666654</v>
      </c>
      <c r="H15" s="1">
        <v>1</v>
      </c>
    </row>
    <row r="16" spans="1:14" ht="15.75" x14ac:dyDescent="0.25">
      <c r="A16" s="151" t="s">
        <v>46</v>
      </c>
      <c r="B16" s="152" t="s">
        <v>133</v>
      </c>
      <c r="C16" s="157" t="s">
        <v>26</v>
      </c>
      <c r="D16" s="154" t="s">
        <v>27</v>
      </c>
      <c r="E16" s="155" t="s">
        <v>135</v>
      </c>
      <c r="F16" s="44">
        <f t="shared" ref="F16:F20" si="2">F15+TIME(0,4,0)</f>
        <v>0.51597222222222217</v>
      </c>
      <c r="G16" s="33">
        <f t="shared" si="1"/>
        <v>0.53819444444444431</v>
      </c>
      <c r="H16" s="1">
        <v>1</v>
      </c>
    </row>
    <row r="17" spans="1:8" ht="15.75" x14ac:dyDescent="0.25">
      <c r="A17" s="151" t="s">
        <v>47</v>
      </c>
      <c r="B17" s="152" t="s">
        <v>137</v>
      </c>
      <c r="C17" s="157" t="s">
        <v>26</v>
      </c>
      <c r="D17" s="159" t="s">
        <v>27</v>
      </c>
      <c r="E17" s="160" t="s">
        <v>138</v>
      </c>
      <c r="F17" s="44">
        <f t="shared" si="2"/>
        <v>0.51874999999999993</v>
      </c>
      <c r="G17" s="33">
        <f t="shared" si="1"/>
        <v>0.54097222222222208</v>
      </c>
      <c r="H17" s="1">
        <v>1</v>
      </c>
    </row>
    <row r="18" spans="1:8" ht="15.75" x14ac:dyDescent="0.25">
      <c r="A18" s="151" t="s">
        <v>48</v>
      </c>
      <c r="B18" s="152" t="s">
        <v>44</v>
      </c>
      <c r="C18" s="157" t="s">
        <v>26</v>
      </c>
      <c r="D18" s="159" t="s">
        <v>27</v>
      </c>
      <c r="E18" s="159" t="s">
        <v>134</v>
      </c>
      <c r="F18" s="44">
        <f t="shared" si="2"/>
        <v>0.5215277777777777</v>
      </c>
      <c r="G18" s="33">
        <f t="shared" si="1"/>
        <v>0.54374999999999984</v>
      </c>
      <c r="H18" s="1">
        <v>1</v>
      </c>
    </row>
    <row r="19" spans="1:8" ht="15.75" x14ac:dyDescent="0.25">
      <c r="A19" s="151" t="s">
        <v>49</v>
      </c>
      <c r="B19" s="152" t="s">
        <v>140</v>
      </c>
      <c r="C19" s="157" t="s">
        <v>26</v>
      </c>
      <c r="D19" s="159" t="s">
        <v>27</v>
      </c>
      <c r="E19" s="159" t="s">
        <v>141</v>
      </c>
      <c r="F19" s="44">
        <f t="shared" si="2"/>
        <v>0.52430555555555547</v>
      </c>
      <c r="G19" s="33">
        <f t="shared" si="1"/>
        <v>0.54652777777777761</v>
      </c>
      <c r="H19" s="1">
        <v>1</v>
      </c>
    </row>
    <row r="20" spans="1:8" ht="15.75" x14ac:dyDescent="0.25">
      <c r="A20" s="161" t="s">
        <v>50</v>
      </c>
      <c r="B20" s="162" t="s">
        <v>149</v>
      </c>
      <c r="C20" s="163" t="s">
        <v>26</v>
      </c>
      <c r="D20" s="160" t="s">
        <v>150</v>
      </c>
      <c r="E20" s="164" t="s">
        <v>54</v>
      </c>
      <c r="F20" s="44">
        <f t="shared" si="2"/>
        <v>0.52708333333333324</v>
      </c>
      <c r="G20" s="33">
        <f t="shared" si="1"/>
        <v>0.54930555555555538</v>
      </c>
      <c r="H20" s="1">
        <v>1</v>
      </c>
    </row>
    <row r="21" spans="1:8" ht="16.5" thickBot="1" x14ac:dyDescent="0.3">
      <c r="A21" s="161" t="s">
        <v>51</v>
      </c>
      <c r="B21" s="165" t="s">
        <v>65</v>
      </c>
      <c r="C21" s="166" t="s">
        <v>76</v>
      </c>
      <c r="D21" s="167" t="s">
        <v>126</v>
      </c>
      <c r="E21" s="168" t="s">
        <v>68</v>
      </c>
      <c r="F21" s="44">
        <f>F20+TIME(0,4,0)</f>
        <v>0.52986111111111101</v>
      </c>
      <c r="G21" s="33">
        <f>G20+TIME(0,4,0)</f>
        <v>0.55208333333333315</v>
      </c>
      <c r="H21" s="1">
        <v>1</v>
      </c>
    </row>
    <row r="22" spans="1:8" ht="17.25" thickTop="1" thickBot="1" x14ac:dyDescent="0.3">
      <c r="A22" s="169"/>
      <c r="B22" s="170"/>
      <c r="C22" s="171"/>
      <c r="D22" s="170"/>
      <c r="E22" s="172"/>
      <c r="F22" s="85">
        <f>G21+TIME(0,4,0)</f>
        <v>0.55486111111111092</v>
      </c>
      <c r="G22" s="33"/>
      <c r="H22" s="1"/>
    </row>
    <row r="23" spans="1:8" ht="16.5" thickTop="1" x14ac:dyDescent="0.25">
      <c r="A23" s="151" t="s">
        <v>52</v>
      </c>
      <c r="B23" s="173" t="s">
        <v>87</v>
      </c>
      <c r="C23" s="153" t="s">
        <v>26</v>
      </c>
      <c r="D23" s="154" t="s">
        <v>113</v>
      </c>
      <c r="E23" s="174" t="s">
        <v>127</v>
      </c>
      <c r="F23" s="44">
        <f>F22+TIME(0,0,0)</f>
        <v>0.55486111111111092</v>
      </c>
      <c r="G23" s="33">
        <f>F30+TIME(0,4,0)</f>
        <v>0.57708333333333306</v>
      </c>
      <c r="H23" s="1">
        <v>1</v>
      </c>
    </row>
    <row r="24" spans="1:8" ht="15.75" x14ac:dyDescent="0.25">
      <c r="A24" s="161" t="s">
        <v>80</v>
      </c>
      <c r="B24" s="152" t="s">
        <v>143</v>
      </c>
      <c r="C24" s="157" t="s">
        <v>26</v>
      </c>
      <c r="D24" s="159" t="s">
        <v>27</v>
      </c>
      <c r="E24" s="160" t="s">
        <v>53</v>
      </c>
      <c r="F24" s="44">
        <f t="shared" ref="F24:G29" si="3">F23+TIME(0,4,0)</f>
        <v>0.55763888888888868</v>
      </c>
      <c r="G24" s="33">
        <f t="shared" si="3"/>
        <v>0.57986111111111083</v>
      </c>
      <c r="H24" s="1">
        <v>1</v>
      </c>
    </row>
    <row r="25" spans="1:8" ht="15.75" x14ac:dyDescent="0.25">
      <c r="A25" s="161" t="s">
        <v>81</v>
      </c>
      <c r="B25" s="152" t="s">
        <v>163</v>
      </c>
      <c r="C25" s="157" t="s">
        <v>26</v>
      </c>
      <c r="D25" s="159" t="s">
        <v>27</v>
      </c>
      <c r="E25" s="159" t="s">
        <v>55</v>
      </c>
      <c r="F25" s="44">
        <f t="shared" si="3"/>
        <v>0.56041666666666645</v>
      </c>
      <c r="G25" s="33">
        <f t="shared" si="3"/>
        <v>0.5826388888888886</v>
      </c>
      <c r="H25" s="1">
        <v>1</v>
      </c>
    </row>
    <row r="26" spans="1:8" ht="15.75" x14ac:dyDescent="0.25">
      <c r="A26" s="161" t="s">
        <v>82</v>
      </c>
      <c r="B26" s="152" t="s">
        <v>45</v>
      </c>
      <c r="C26" s="157" t="s">
        <v>26</v>
      </c>
      <c r="D26" s="159" t="s">
        <v>27</v>
      </c>
      <c r="E26" s="160" t="s">
        <v>136</v>
      </c>
      <c r="F26" s="44">
        <f t="shared" si="3"/>
        <v>0.56319444444444422</v>
      </c>
      <c r="G26" s="33">
        <f t="shared" si="3"/>
        <v>0.58541666666666636</v>
      </c>
      <c r="H26" s="1">
        <v>1</v>
      </c>
    </row>
    <row r="27" spans="1:8" ht="15.75" x14ac:dyDescent="0.25">
      <c r="A27" s="151" t="s">
        <v>83</v>
      </c>
      <c r="B27" s="152" t="s">
        <v>144</v>
      </c>
      <c r="C27" s="157" t="s">
        <v>26</v>
      </c>
      <c r="D27" s="159" t="s">
        <v>27</v>
      </c>
      <c r="E27" s="160" t="s">
        <v>145</v>
      </c>
      <c r="F27" s="44">
        <f t="shared" si="3"/>
        <v>0.56597222222222199</v>
      </c>
      <c r="G27" s="33">
        <f t="shared" si="3"/>
        <v>0.58819444444444413</v>
      </c>
      <c r="H27" s="1">
        <v>1</v>
      </c>
    </row>
    <row r="28" spans="1:8" ht="15.75" x14ac:dyDescent="0.25">
      <c r="A28" s="161" t="s">
        <v>84</v>
      </c>
      <c r="B28" s="175" t="s">
        <v>114</v>
      </c>
      <c r="C28" s="176" t="s">
        <v>76</v>
      </c>
      <c r="D28" s="177" t="s">
        <v>115</v>
      </c>
      <c r="E28" s="178" t="s">
        <v>116</v>
      </c>
      <c r="F28" s="44">
        <f t="shared" si="3"/>
        <v>0.56874999999999976</v>
      </c>
      <c r="G28" s="33">
        <f t="shared" si="3"/>
        <v>0.5909722222222219</v>
      </c>
      <c r="H28" s="1">
        <v>1</v>
      </c>
    </row>
    <row r="29" spans="1:8" ht="15.75" x14ac:dyDescent="0.25">
      <c r="A29" s="161" t="s">
        <v>85</v>
      </c>
      <c r="B29" s="152" t="s">
        <v>164</v>
      </c>
      <c r="C29" s="157" t="s">
        <v>76</v>
      </c>
      <c r="D29" s="159" t="s">
        <v>165</v>
      </c>
      <c r="E29" s="159" t="s">
        <v>166</v>
      </c>
      <c r="F29" s="44">
        <f t="shared" si="3"/>
        <v>0.57152777777777752</v>
      </c>
      <c r="G29" s="33">
        <f t="shared" si="3"/>
        <v>0.59374999999999967</v>
      </c>
      <c r="H29" s="1">
        <v>1</v>
      </c>
    </row>
    <row r="30" spans="1:8" ht="16.5" thickBot="1" x14ac:dyDescent="0.3">
      <c r="A30" s="161" t="s">
        <v>86</v>
      </c>
      <c r="B30" s="152" t="s">
        <v>25</v>
      </c>
      <c r="C30" s="157" t="s">
        <v>26</v>
      </c>
      <c r="D30" s="159" t="s">
        <v>27</v>
      </c>
      <c r="E30" s="155" t="s">
        <v>28</v>
      </c>
      <c r="F30" s="74">
        <f>F29+TIME(0,4,0)</f>
        <v>0.57430555555555529</v>
      </c>
      <c r="G30" s="81">
        <f>G29+TIME(0,4,0)</f>
        <v>0.59652777777777743</v>
      </c>
      <c r="H30" s="1">
        <v>1</v>
      </c>
    </row>
    <row r="31" spans="1:8" ht="17.25" thickTop="1" thickBot="1" x14ac:dyDescent="0.3">
      <c r="A31" s="169"/>
      <c r="B31" s="179"/>
      <c r="C31" s="180"/>
      <c r="D31" s="181"/>
      <c r="E31" s="181"/>
      <c r="F31" s="42">
        <f>G30+TIME(0,4,0)</f>
        <v>0.5993055555555552</v>
      </c>
      <c r="G31" s="84"/>
      <c r="H31" s="1"/>
    </row>
    <row r="32" spans="1:8" ht="16.5" thickTop="1" x14ac:dyDescent="0.25">
      <c r="A32" s="161" t="s">
        <v>89</v>
      </c>
      <c r="B32" s="152" t="s">
        <v>139</v>
      </c>
      <c r="C32" s="157" t="s">
        <v>26</v>
      </c>
      <c r="D32" s="159" t="s">
        <v>27</v>
      </c>
      <c r="E32" s="155" t="s">
        <v>138</v>
      </c>
      <c r="F32" s="82">
        <f>F31+TIME(0,0,0)</f>
        <v>0.5993055555555552</v>
      </c>
      <c r="G32" s="69">
        <f>F40+TIME(0,4,0)</f>
        <v>0.62430555555555511</v>
      </c>
      <c r="H32" s="1">
        <v>1</v>
      </c>
    </row>
    <row r="33" spans="1:14" ht="15.75" x14ac:dyDescent="0.25">
      <c r="A33" s="161" t="s">
        <v>90</v>
      </c>
      <c r="B33" s="175" t="s">
        <v>162</v>
      </c>
      <c r="C33" s="176" t="s">
        <v>26</v>
      </c>
      <c r="D33" s="177" t="s">
        <v>72</v>
      </c>
      <c r="E33" s="182" t="s">
        <v>73</v>
      </c>
      <c r="F33" s="28">
        <f>F32+TIME(0,4,0)</f>
        <v>0.60208333333333297</v>
      </c>
      <c r="G33" s="33">
        <f>G32+TIME(0,4,0)</f>
        <v>0.62708333333333288</v>
      </c>
      <c r="H33" s="1">
        <v>1</v>
      </c>
    </row>
    <row r="34" spans="1:14" ht="15.75" x14ac:dyDescent="0.25">
      <c r="A34" s="161" t="s">
        <v>91</v>
      </c>
      <c r="B34" s="175" t="s">
        <v>142</v>
      </c>
      <c r="C34" s="176" t="s">
        <v>76</v>
      </c>
      <c r="D34" s="177" t="s">
        <v>27</v>
      </c>
      <c r="E34" s="182" t="s">
        <v>141</v>
      </c>
      <c r="F34" s="28">
        <f t="shared" ref="F34:F39" si="4">F33+TIME(0,4,0)</f>
        <v>0.60486111111111074</v>
      </c>
      <c r="G34" s="33">
        <f t="shared" ref="G34:G39" si="5">G33+TIME(0,4,0)</f>
        <v>0.62986111111111065</v>
      </c>
      <c r="H34" s="1">
        <v>1</v>
      </c>
    </row>
    <row r="35" spans="1:14" ht="15.75" x14ac:dyDescent="0.25">
      <c r="A35" s="161" t="s">
        <v>92</v>
      </c>
      <c r="B35" s="173" t="s">
        <v>87</v>
      </c>
      <c r="C35" s="183" t="s">
        <v>76</v>
      </c>
      <c r="D35" s="154" t="s">
        <v>113</v>
      </c>
      <c r="E35" s="154" t="s">
        <v>128</v>
      </c>
      <c r="F35" s="28">
        <f t="shared" si="4"/>
        <v>0.60763888888888851</v>
      </c>
      <c r="G35" s="33">
        <f t="shared" si="5"/>
        <v>0.63263888888888842</v>
      </c>
      <c r="H35" s="1">
        <v>1</v>
      </c>
    </row>
    <row r="36" spans="1:14" ht="15.75" x14ac:dyDescent="0.25">
      <c r="A36" s="161" t="s">
        <v>146</v>
      </c>
      <c r="B36" s="175" t="s">
        <v>66</v>
      </c>
      <c r="C36" s="176" t="s">
        <v>26</v>
      </c>
      <c r="D36" s="177" t="s">
        <v>67</v>
      </c>
      <c r="E36" s="182" t="s">
        <v>69</v>
      </c>
      <c r="F36" s="28">
        <f t="shared" si="4"/>
        <v>0.61041666666666627</v>
      </c>
      <c r="G36" s="33">
        <f t="shared" si="5"/>
        <v>0.63541666666666619</v>
      </c>
      <c r="H36" s="1">
        <v>1</v>
      </c>
    </row>
    <row r="37" spans="1:14" ht="15.75" x14ac:dyDescent="0.25">
      <c r="A37" s="161" t="s">
        <v>117</v>
      </c>
      <c r="B37" s="156" t="s">
        <v>70</v>
      </c>
      <c r="C37" s="157" t="s">
        <v>26</v>
      </c>
      <c r="D37" s="158" t="s">
        <v>71</v>
      </c>
      <c r="E37" s="155" t="s">
        <v>118</v>
      </c>
      <c r="F37" s="28">
        <f t="shared" si="4"/>
        <v>0.61319444444444404</v>
      </c>
      <c r="G37" s="33">
        <f t="shared" si="5"/>
        <v>0.63819444444444395</v>
      </c>
      <c r="H37" s="1">
        <v>1</v>
      </c>
    </row>
    <row r="38" spans="1:14" ht="15.75" x14ac:dyDescent="0.25">
      <c r="A38" s="161" t="s">
        <v>147</v>
      </c>
      <c r="B38" s="156" t="s">
        <v>151</v>
      </c>
      <c r="C38" s="153" t="s">
        <v>26</v>
      </c>
      <c r="D38" s="158" t="s">
        <v>27</v>
      </c>
      <c r="E38" s="184" t="s">
        <v>40</v>
      </c>
      <c r="F38" s="44">
        <f t="shared" si="4"/>
        <v>0.61597222222222181</v>
      </c>
      <c r="G38" s="33">
        <f t="shared" si="5"/>
        <v>0.64097222222222172</v>
      </c>
      <c r="H38" s="1">
        <v>1</v>
      </c>
    </row>
    <row r="39" spans="1:14" ht="15.75" x14ac:dyDescent="0.25">
      <c r="A39" s="161" t="s">
        <v>148</v>
      </c>
      <c r="B39" s="156" t="s">
        <v>170</v>
      </c>
      <c r="C39" s="153" t="s">
        <v>26</v>
      </c>
      <c r="D39" s="158" t="s">
        <v>165</v>
      </c>
      <c r="E39" s="184" t="s">
        <v>171</v>
      </c>
      <c r="F39" s="44">
        <f t="shared" si="4"/>
        <v>0.61874999999999958</v>
      </c>
      <c r="G39" s="33">
        <f t="shared" si="5"/>
        <v>0.64374999999999949</v>
      </c>
      <c r="H39" s="1">
        <v>1</v>
      </c>
      <c r="J39" s="205"/>
      <c r="K39" s="206"/>
      <c r="L39" s="207"/>
      <c r="M39" s="208"/>
      <c r="N39" s="208"/>
    </row>
    <row r="40" spans="1:14" ht="16.5" thickBot="1" x14ac:dyDescent="0.3">
      <c r="A40" s="161" t="s">
        <v>169</v>
      </c>
      <c r="B40" s="175" t="s">
        <v>74</v>
      </c>
      <c r="C40" s="176" t="s">
        <v>76</v>
      </c>
      <c r="D40" s="177" t="s">
        <v>67</v>
      </c>
      <c r="E40" s="182" t="s">
        <v>119</v>
      </c>
      <c r="F40" s="28">
        <f>F39+TIME(0,4,0)</f>
        <v>0.62152777777777735</v>
      </c>
      <c r="G40" s="33">
        <f>G39+TIME(0,4,0)</f>
        <v>0.64652777777777726</v>
      </c>
      <c r="H40" s="1">
        <v>1</v>
      </c>
      <c r="J40" s="61"/>
    </row>
    <row r="41" spans="1:14" ht="22.5" thickTop="1" thickBot="1" x14ac:dyDescent="0.3">
      <c r="A41" s="75"/>
      <c r="B41" s="75" t="s">
        <v>152</v>
      </c>
      <c r="C41" s="76"/>
      <c r="D41" s="77"/>
      <c r="E41" s="77"/>
      <c r="F41" s="190"/>
      <c r="G41" s="191"/>
      <c r="H41" s="1"/>
    </row>
    <row r="42" spans="1:14" ht="17.25" thickTop="1" thickBot="1" x14ac:dyDescent="0.3">
      <c r="A42" s="36"/>
      <c r="B42" s="37" t="s">
        <v>10</v>
      </c>
      <c r="C42" s="38"/>
      <c r="D42" s="38"/>
      <c r="E42" s="39"/>
      <c r="F42" s="40" t="s">
        <v>153</v>
      </c>
      <c r="G42" s="7"/>
      <c r="H42" s="1"/>
    </row>
    <row r="43" spans="1:14" ht="17.25" thickTop="1" thickBot="1" x14ac:dyDescent="0.3">
      <c r="A43" s="3"/>
      <c r="B43" s="110" t="s">
        <v>18</v>
      </c>
      <c r="C43" s="13"/>
      <c r="D43" s="4"/>
      <c r="E43" s="5"/>
      <c r="F43" s="6"/>
      <c r="G43" s="7"/>
      <c r="H43" s="1"/>
    </row>
    <row r="44" spans="1:14" ht="16.5" thickTop="1" x14ac:dyDescent="0.25">
      <c r="A44" s="99" t="s">
        <v>37</v>
      </c>
      <c r="B44" s="100" t="s">
        <v>38</v>
      </c>
      <c r="C44" s="49" t="s">
        <v>16</v>
      </c>
      <c r="D44" s="100" t="s">
        <v>39</v>
      </c>
      <c r="E44" s="101" t="s">
        <v>58</v>
      </c>
      <c r="F44" s="87">
        <v>0.69791666666666663</v>
      </c>
      <c r="G44" s="197">
        <f>F47+TIME(0,4,0)</f>
        <v>0.7090277777777777</v>
      </c>
      <c r="H44" s="1">
        <v>1</v>
      </c>
    </row>
    <row r="45" spans="1:14" ht="15.75" x14ac:dyDescent="0.25">
      <c r="A45" s="30">
        <v>74</v>
      </c>
      <c r="B45" s="95" t="s">
        <v>93</v>
      </c>
      <c r="C45" s="96" t="s">
        <v>17</v>
      </c>
      <c r="D45" s="58" t="s">
        <v>41</v>
      </c>
      <c r="E45" s="198" t="s">
        <v>105</v>
      </c>
      <c r="F45" s="44">
        <f>F44+TIME(0,4,0)</f>
        <v>0.7006944444444444</v>
      </c>
      <c r="G45" s="33">
        <f>G44+TIME(0,4,0)</f>
        <v>0.71180555555555547</v>
      </c>
      <c r="H45" s="1">
        <v>1</v>
      </c>
    </row>
    <row r="46" spans="1:14" ht="15.75" x14ac:dyDescent="0.25">
      <c r="A46" s="30">
        <v>1</v>
      </c>
      <c r="B46" s="95" t="s">
        <v>94</v>
      </c>
      <c r="C46" s="96" t="s">
        <v>15</v>
      </c>
      <c r="D46" s="58" t="s">
        <v>95</v>
      </c>
      <c r="E46" s="52" t="s">
        <v>98</v>
      </c>
      <c r="F46" s="28">
        <f t="shared" ref="F46:G46" si="6">F45+TIME(0,4,0)</f>
        <v>0.70347222222222217</v>
      </c>
      <c r="G46" s="33">
        <f t="shared" si="6"/>
        <v>0.71458333333333324</v>
      </c>
      <c r="H46" s="1">
        <v>1</v>
      </c>
    </row>
    <row r="47" spans="1:14" ht="16.5" thickBot="1" x14ac:dyDescent="0.3">
      <c r="A47" s="30">
        <v>873</v>
      </c>
      <c r="B47" s="95" t="s">
        <v>100</v>
      </c>
      <c r="C47" s="96" t="s">
        <v>17</v>
      </c>
      <c r="D47" s="58" t="s">
        <v>101</v>
      </c>
      <c r="E47" s="98" t="s">
        <v>102</v>
      </c>
      <c r="F47" s="31">
        <f>F46+TIME(0,4,0)</f>
        <v>0.70624999999999993</v>
      </c>
      <c r="G47" s="81">
        <f>G46+TIME(0,4,0)</f>
        <v>0.71736111111111101</v>
      </c>
      <c r="H47" s="1">
        <v>1</v>
      </c>
    </row>
    <row r="48" spans="1:14" ht="17.25" thickTop="1" thickBot="1" x14ac:dyDescent="0.3">
      <c r="A48" s="8"/>
      <c r="B48" s="110" t="s">
        <v>18</v>
      </c>
      <c r="C48" s="9"/>
      <c r="D48" s="10"/>
      <c r="E48" s="10"/>
      <c r="F48" s="43">
        <f>G47+TIME(0,4,0)</f>
        <v>0.72013888888888877</v>
      </c>
      <c r="G48" s="7"/>
      <c r="H48" s="1"/>
    </row>
    <row r="49" spans="1:8" ht="20.25" thickTop="1" thickBot="1" x14ac:dyDescent="0.35">
      <c r="A49" s="46"/>
      <c r="B49" s="109" t="s">
        <v>34</v>
      </c>
      <c r="C49" s="13"/>
      <c r="D49" s="13"/>
      <c r="E49" s="13"/>
      <c r="F49" s="13"/>
      <c r="G49" s="47"/>
      <c r="H49" s="1"/>
    </row>
    <row r="50" spans="1:8" ht="16.5" thickTop="1" x14ac:dyDescent="0.25">
      <c r="A50" s="119" t="s">
        <v>132</v>
      </c>
      <c r="B50" s="120" t="s">
        <v>59</v>
      </c>
      <c r="C50" s="121" t="s">
        <v>15</v>
      </c>
      <c r="D50" s="122" t="s">
        <v>60</v>
      </c>
      <c r="E50" s="123" t="s">
        <v>61</v>
      </c>
      <c r="F50" s="43">
        <f>F48+TIME(0,0,0)</f>
        <v>0.72013888888888877</v>
      </c>
      <c r="G50" s="45">
        <f>F54+TIME(0,4,0)</f>
        <v>0.73124999999999984</v>
      </c>
      <c r="H50" s="1">
        <v>1</v>
      </c>
    </row>
    <row r="51" spans="1:8" ht="15.75" x14ac:dyDescent="0.25">
      <c r="A51" s="124" t="s">
        <v>20</v>
      </c>
      <c r="B51" s="134" t="s">
        <v>62</v>
      </c>
      <c r="C51" s="135" t="s">
        <v>16</v>
      </c>
      <c r="D51" s="134" t="s">
        <v>63</v>
      </c>
      <c r="E51" s="86" t="s">
        <v>64</v>
      </c>
      <c r="F51" s="28">
        <f>F50+TIME(0,4,0)</f>
        <v>0.72291666666666654</v>
      </c>
      <c r="G51" s="33">
        <f>G50+TIME(0,4,0)</f>
        <v>0.73402777777777761</v>
      </c>
      <c r="H51" s="1">
        <v>1</v>
      </c>
    </row>
    <row r="52" spans="1:8" ht="15.75" x14ac:dyDescent="0.25">
      <c r="A52" s="129" t="s">
        <v>30</v>
      </c>
      <c r="B52" s="79"/>
      <c r="C52" s="80"/>
      <c r="D52" s="79"/>
      <c r="E52" s="51"/>
      <c r="F52" s="28">
        <f>F51+TIME(0,4,0)</f>
        <v>0.72569444444444431</v>
      </c>
      <c r="G52" s="33">
        <f>G51+TIME(0,4,0)</f>
        <v>0.73680555555555538</v>
      </c>
      <c r="H52" s="1">
        <v>1</v>
      </c>
    </row>
    <row r="53" spans="1:8" ht="15.75" x14ac:dyDescent="0.25">
      <c r="A53" s="129" t="s">
        <v>30</v>
      </c>
      <c r="B53" s="34" t="s">
        <v>22</v>
      </c>
      <c r="C53" s="35" t="s">
        <v>15</v>
      </c>
      <c r="D53" s="133" t="s">
        <v>23</v>
      </c>
      <c r="E53" s="51" t="s">
        <v>24</v>
      </c>
      <c r="F53" s="28">
        <f>F51+TIME(0,4,0)</f>
        <v>0.72569444444444431</v>
      </c>
      <c r="G53" s="33">
        <f>G51+TIME(0,4,0)</f>
        <v>0.73680555555555538</v>
      </c>
      <c r="H53" s="1">
        <v>1</v>
      </c>
    </row>
    <row r="54" spans="1:8" ht="16.5" thickBot="1" x14ac:dyDescent="0.3">
      <c r="A54" s="129">
        <v>4571</v>
      </c>
      <c r="B54" s="137" t="s">
        <v>29</v>
      </c>
      <c r="C54" s="138" t="s">
        <v>16</v>
      </c>
      <c r="D54" s="100" t="s">
        <v>13</v>
      </c>
      <c r="E54" s="139" t="s">
        <v>36</v>
      </c>
      <c r="F54" s="31">
        <f t="shared" ref="F54" si="7">F53+TIME(0,4,0)</f>
        <v>0.72847222222222208</v>
      </c>
      <c r="G54" s="81">
        <f>G53+TIME(0,4,0)</f>
        <v>0.73958333333333315</v>
      </c>
      <c r="H54" s="1">
        <v>1</v>
      </c>
    </row>
    <row r="55" spans="1:8" ht="17.25" thickTop="1" thickBot="1" x14ac:dyDescent="0.3">
      <c r="A55" s="104"/>
      <c r="B55" s="105" t="s">
        <v>35</v>
      </c>
      <c r="C55" s="106"/>
      <c r="D55" s="107"/>
      <c r="E55" s="108"/>
      <c r="F55" s="42">
        <f>G54+TIME(0,5,0)</f>
        <v>0.74305555555555536</v>
      </c>
      <c r="G55" s="140"/>
      <c r="H55" s="1"/>
    </row>
    <row r="56" spans="1:8" ht="17.25" thickTop="1" thickBot="1" x14ac:dyDescent="0.3">
      <c r="A56" s="3"/>
      <c r="B56" s="110" t="s">
        <v>18</v>
      </c>
      <c r="C56" s="13"/>
      <c r="D56" s="4"/>
      <c r="E56" s="5"/>
      <c r="F56" s="42">
        <f>G54+TIME(0,25,0)</f>
        <v>0.75694444444444431</v>
      </c>
      <c r="G56" s="89"/>
      <c r="H56" s="1"/>
    </row>
    <row r="57" spans="1:8" ht="16.5" thickTop="1" x14ac:dyDescent="0.25">
      <c r="A57" s="30">
        <v>74</v>
      </c>
      <c r="B57" s="95" t="s">
        <v>93</v>
      </c>
      <c r="C57" s="96" t="s">
        <v>17</v>
      </c>
      <c r="D57" s="58" t="s">
        <v>41</v>
      </c>
      <c r="E57" s="59" t="s">
        <v>106</v>
      </c>
      <c r="F57" s="28">
        <f>F56+TIME(0,0,0)</f>
        <v>0.75694444444444431</v>
      </c>
      <c r="G57" s="88">
        <f>F61+TIME(0,4,0)</f>
        <v>0.77083333333333315</v>
      </c>
      <c r="H57" s="1">
        <v>1</v>
      </c>
    </row>
    <row r="58" spans="1:8" ht="15.75" x14ac:dyDescent="0.25">
      <c r="A58" s="117">
        <v>4020</v>
      </c>
      <c r="B58" s="115" t="s">
        <v>125</v>
      </c>
      <c r="C58" s="116" t="s">
        <v>17</v>
      </c>
      <c r="D58" s="115" t="s">
        <v>124</v>
      </c>
      <c r="E58" s="114" t="s">
        <v>123</v>
      </c>
      <c r="F58" s="28">
        <f>F57+TIME(0,4,0)</f>
        <v>0.75972222222222208</v>
      </c>
      <c r="G58" s="33">
        <f>G57+TIME(0,4,0)</f>
        <v>0.77361111111111092</v>
      </c>
      <c r="H58" s="1">
        <v>1</v>
      </c>
    </row>
    <row r="59" spans="1:8" ht="15.75" x14ac:dyDescent="0.25">
      <c r="A59" s="53">
        <v>5261</v>
      </c>
      <c r="B59" s="54" t="s">
        <v>120</v>
      </c>
      <c r="C59" s="49" t="s">
        <v>16</v>
      </c>
      <c r="D59" s="34" t="s">
        <v>121</v>
      </c>
      <c r="E59" s="34" t="s">
        <v>122</v>
      </c>
      <c r="F59" s="28">
        <f t="shared" ref="F59:F60" si="8">F58+TIME(0,4,0)</f>
        <v>0.76249999999999984</v>
      </c>
      <c r="G59" s="33">
        <f>G58+TIME(0,4,0)</f>
        <v>0.77638888888888868</v>
      </c>
      <c r="H59" s="1">
        <v>1</v>
      </c>
    </row>
    <row r="60" spans="1:8" ht="15.75" x14ac:dyDescent="0.25">
      <c r="A60" s="30">
        <v>2</v>
      </c>
      <c r="B60" s="95" t="s">
        <v>107</v>
      </c>
      <c r="C60" s="96" t="s">
        <v>16</v>
      </c>
      <c r="D60" s="58" t="s">
        <v>108</v>
      </c>
      <c r="E60" s="60" t="s">
        <v>109</v>
      </c>
      <c r="F60" s="28">
        <f t="shared" si="8"/>
        <v>0.76527777777777761</v>
      </c>
      <c r="G60" s="33">
        <f>G59+TIME(0,4,0)</f>
        <v>0.77916666666666645</v>
      </c>
      <c r="H60" s="1">
        <v>1</v>
      </c>
    </row>
    <row r="61" spans="1:8" ht="16.5" thickBot="1" x14ac:dyDescent="0.3">
      <c r="A61" s="193">
        <v>1887</v>
      </c>
      <c r="B61" s="194" t="s">
        <v>155</v>
      </c>
      <c r="C61" s="195" t="s">
        <v>156</v>
      </c>
      <c r="D61" s="194" t="s">
        <v>157</v>
      </c>
      <c r="E61" s="196" t="s">
        <v>158</v>
      </c>
      <c r="F61" s="28">
        <f>F60+TIME(0,4,0)</f>
        <v>0.76805555555555538</v>
      </c>
      <c r="G61" s="33">
        <f>G60+TIME(0,4,0)</f>
        <v>0.78194444444444422</v>
      </c>
      <c r="H61" s="1">
        <v>1</v>
      </c>
    </row>
    <row r="62" spans="1:8" ht="17.25" thickTop="1" thickBot="1" x14ac:dyDescent="0.3">
      <c r="A62" s="8"/>
      <c r="B62" s="141"/>
      <c r="C62" s="9"/>
      <c r="D62" s="10"/>
      <c r="E62" s="10"/>
      <c r="F62" s="113">
        <f>G61+TIME(0,5,0)</f>
        <v>0.78541666666666643</v>
      </c>
      <c r="G62" s="111"/>
      <c r="H62" s="1"/>
    </row>
    <row r="63" spans="1:8" ht="16.5" thickTop="1" x14ac:dyDescent="0.25">
      <c r="A63" s="30" t="s">
        <v>96</v>
      </c>
      <c r="B63" s="95" t="s">
        <v>94</v>
      </c>
      <c r="C63" s="96" t="s">
        <v>15</v>
      </c>
      <c r="D63" s="58" t="s">
        <v>95</v>
      </c>
      <c r="E63" s="60" t="s">
        <v>97</v>
      </c>
      <c r="F63" s="113">
        <f>G61+TIME(0,5,0)</f>
        <v>0.78541666666666643</v>
      </c>
      <c r="G63" s="112">
        <f>F66+TIME(0,4,0)</f>
        <v>0.7965277777777775</v>
      </c>
      <c r="H63" s="1">
        <v>1</v>
      </c>
    </row>
    <row r="64" spans="1:8" ht="15.75" x14ac:dyDescent="0.25">
      <c r="A64" s="30">
        <v>4166</v>
      </c>
      <c r="B64" s="58" t="s">
        <v>75</v>
      </c>
      <c r="C64" s="49" t="s">
        <v>15</v>
      </c>
      <c r="D64" s="97" t="s">
        <v>67</v>
      </c>
      <c r="E64" s="50" t="s">
        <v>77</v>
      </c>
      <c r="F64" s="28">
        <f t="shared" ref="F64:F65" si="9">F63+TIME(0,4,0)</f>
        <v>0.7881944444444442</v>
      </c>
      <c r="G64" s="29">
        <f t="shared" ref="G64:G65" si="10">G63+TIME(0,3,0)</f>
        <v>0.79861111111111083</v>
      </c>
      <c r="H64" s="1">
        <v>1</v>
      </c>
    </row>
    <row r="65" spans="1:8" ht="15.75" x14ac:dyDescent="0.25">
      <c r="A65" s="55">
        <v>310</v>
      </c>
      <c r="B65" s="56" t="s">
        <v>129</v>
      </c>
      <c r="C65" s="192" t="s">
        <v>17</v>
      </c>
      <c r="D65" s="57" t="s">
        <v>130</v>
      </c>
      <c r="E65" s="52" t="s">
        <v>131</v>
      </c>
      <c r="F65" s="28">
        <f t="shared" si="9"/>
        <v>0.79097222222222197</v>
      </c>
      <c r="G65" s="29">
        <f t="shared" si="10"/>
        <v>0.80069444444444415</v>
      </c>
      <c r="H65" s="1">
        <v>1</v>
      </c>
    </row>
    <row r="66" spans="1:8" ht="16.5" thickBot="1" x14ac:dyDescent="0.3">
      <c r="A66" s="193">
        <v>1987</v>
      </c>
      <c r="B66" s="194" t="s">
        <v>161</v>
      </c>
      <c r="C66" s="195" t="s">
        <v>17</v>
      </c>
      <c r="D66" s="194" t="s">
        <v>160</v>
      </c>
      <c r="E66" s="196" t="s">
        <v>159</v>
      </c>
      <c r="F66" s="74">
        <f>F65+TIME(0,4,0)</f>
        <v>0.79374999999999973</v>
      </c>
      <c r="G66" s="32">
        <f>G65+TIME(0,3,0)</f>
        <v>0.80277777777777748</v>
      </c>
      <c r="H66" s="1">
        <v>1</v>
      </c>
    </row>
    <row r="67" spans="1:8" ht="17.25" thickTop="1" thickBot="1" x14ac:dyDescent="0.3">
      <c r="A67" s="8"/>
      <c r="B67" s="12" t="s">
        <v>14</v>
      </c>
      <c r="C67" s="9"/>
      <c r="D67" s="10"/>
      <c r="E67" s="10"/>
      <c r="F67" s="113"/>
      <c r="G67" s="209"/>
      <c r="H67" s="1"/>
    </row>
    <row r="68" spans="1:8" ht="16.5" thickTop="1" x14ac:dyDescent="0.25">
      <c r="A68" s="142">
        <v>3633</v>
      </c>
      <c r="B68" s="143" t="s">
        <v>11</v>
      </c>
      <c r="C68" s="144" t="s">
        <v>15</v>
      </c>
      <c r="D68" s="143" t="s">
        <v>12</v>
      </c>
      <c r="E68" s="102" t="s">
        <v>111</v>
      </c>
      <c r="F68" s="113">
        <f>F66+TIME(0,4,0)</f>
        <v>0.7965277777777775</v>
      </c>
      <c r="G68" s="112">
        <f>G66+TIME(0,4,0)</f>
        <v>0.80555555555555525</v>
      </c>
      <c r="H68" s="1">
        <v>1</v>
      </c>
    </row>
    <row r="69" spans="1:8" ht="16.5" thickBot="1" x14ac:dyDescent="0.3">
      <c r="A69" s="145"/>
      <c r="B69" s="146"/>
      <c r="C69" s="147"/>
      <c r="D69" s="146"/>
      <c r="E69" s="148"/>
      <c r="F69" s="28"/>
      <c r="G69" s="29"/>
      <c r="H69" s="1"/>
    </row>
    <row r="70" spans="1:8" ht="22.5" thickTop="1" thickBot="1" x14ac:dyDescent="0.3">
      <c r="A70" s="70"/>
      <c r="B70" s="71" t="s">
        <v>42</v>
      </c>
      <c r="C70" s="72"/>
      <c r="D70" s="73"/>
      <c r="E70" s="73"/>
      <c r="F70" s="185">
        <f>G66+TIME(0,14,0)</f>
        <v>0.81249999999999967</v>
      </c>
      <c r="G70" s="118"/>
      <c r="H70" s="1">
        <f>SUM(H6:H66)</f>
        <v>47</v>
      </c>
    </row>
    <row r="71" spans="1:8" ht="22.5" thickTop="1" thickBot="1" x14ac:dyDescent="0.3">
      <c r="A71" s="16"/>
      <c r="B71" s="41" t="s">
        <v>43</v>
      </c>
      <c r="C71" s="14"/>
      <c r="D71" s="15"/>
      <c r="E71" s="15"/>
      <c r="F71" s="186">
        <v>0.85416666666666663</v>
      </c>
      <c r="G71" s="11"/>
      <c r="H71" s="1"/>
    </row>
    <row r="72" spans="1:8" ht="15.75" thickTop="1" x14ac:dyDescent="0.25"/>
  </sheetData>
  <mergeCells count="1">
    <mergeCell ref="A1:G2"/>
  </mergeCells>
  <pageMargins left="0.19685039370078741" right="0" top="0.3937007874015748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lastPrinted>2025-10-12T08:33:10Z</cp:lastPrinted>
  <dcterms:created xsi:type="dcterms:W3CDTF">2023-10-17T06:48:56Z</dcterms:created>
  <dcterms:modified xsi:type="dcterms:W3CDTF">2025-10-16T20:09:14Z</dcterms:modified>
</cp:coreProperties>
</file>