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24-2025\"/>
    </mc:Choice>
  </mc:AlternateContent>
  <xr:revisionPtr revIDLastSave="0" documentId="13_ncr:1_{84E31806-5C25-4E48-A7DC-36AF7A1B07D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17" i="5" l="1"/>
  <c r="AC72" i="5"/>
  <c r="AE72" i="5" s="1"/>
  <c r="BF72" i="5" s="1"/>
  <c r="BC72" i="5"/>
  <c r="BE72" i="5" s="1"/>
  <c r="BC166" i="5"/>
  <c r="BC165" i="5"/>
  <c r="BE165" i="5" s="1"/>
  <c r="BC164" i="5"/>
  <c r="BC163" i="5"/>
  <c r="BE163" i="5" s="1"/>
  <c r="BC162" i="5"/>
  <c r="BE162" i="5" s="1"/>
  <c r="BC161" i="5"/>
  <c r="BE161" i="5" s="1"/>
  <c r="BC160" i="5"/>
  <c r="BE160" i="5" s="1"/>
  <c r="BC159" i="5"/>
  <c r="BE159" i="5" s="1"/>
  <c r="BC153" i="5"/>
  <c r="BE153" i="5" s="1"/>
  <c r="BC156" i="5"/>
  <c r="BE156" i="5" s="1"/>
  <c r="BC155" i="5"/>
  <c r="BE155" i="5" s="1"/>
  <c r="BC158" i="5"/>
  <c r="BC154" i="5"/>
  <c r="BE154" i="5" s="1"/>
  <c r="BC157" i="5"/>
  <c r="BC149" i="5"/>
  <c r="BC148" i="5"/>
  <c r="BE148" i="5" s="1"/>
  <c r="BC147" i="5"/>
  <c r="BE147" i="5" s="1"/>
  <c r="BC144" i="5"/>
  <c r="BE144" i="5" s="1"/>
  <c r="BC146" i="5"/>
  <c r="BC145" i="5"/>
  <c r="BC140" i="5"/>
  <c r="BC139" i="5"/>
  <c r="BC137" i="5"/>
  <c r="BE137" i="5" s="1"/>
  <c r="BC136" i="5"/>
  <c r="BE136" i="5" s="1"/>
  <c r="BC135" i="5"/>
  <c r="BE135" i="5" s="1"/>
  <c r="BC134" i="5"/>
  <c r="BE134" i="5" s="1"/>
  <c r="BC128" i="5"/>
  <c r="BE128" i="5" s="1"/>
  <c r="BC138" i="5"/>
  <c r="BC122" i="5"/>
  <c r="BC132" i="5"/>
  <c r="BC124" i="5"/>
  <c r="BC121" i="5"/>
  <c r="BC126" i="5"/>
  <c r="BC130" i="5"/>
  <c r="BC125" i="5"/>
  <c r="BC131" i="5"/>
  <c r="BC127" i="5"/>
  <c r="BC129" i="5"/>
  <c r="BC123" i="5"/>
  <c r="BC133" i="5"/>
  <c r="BC102" i="5"/>
  <c r="BC116" i="5"/>
  <c r="BC115" i="5"/>
  <c r="BC114" i="5"/>
  <c r="BC113" i="5"/>
  <c r="BE113" i="5" s="1"/>
  <c r="BC112" i="5"/>
  <c r="BE112" i="5" s="1"/>
  <c r="BC111" i="5"/>
  <c r="BC110" i="5"/>
  <c r="BC109" i="5"/>
  <c r="BC108" i="5"/>
  <c r="BC107" i="5"/>
  <c r="BC106" i="5"/>
  <c r="BC105" i="5"/>
  <c r="BC90" i="5"/>
  <c r="BC91" i="5"/>
  <c r="BC95" i="5"/>
  <c r="BE95" i="5" s="1"/>
  <c r="BC100" i="5"/>
  <c r="BC88" i="5"/>
  <c r="BC92" i="5"/>
  <c r="BC99" i="5"/>
  <c r="BC103" i="5"/>
  <c r="BC98" i="5"/>
  <c r="BE98" i="5" s="1"/>
  <c r="BC101" i="5"/>
  <c r="BC94" i="5"/>
  <c r="BC97" i="5"/>
  <c r="BC89" i="5"/>
  <c r="BC96" i="5"/>
  <c r="BC104" i="5"/>
  <c r="BC93" i="5"/>
  <c r="BC84" i="5"/>
  <c r="BC83" i="5"/>
  <c r="BE83" i="5" s="1"/>
  <c r="BC82" i="5"/>
  <c r="BC81" i="5"/>
  <c r="BE81" i="5" s="1"/>
  <c r="BC80" i="5"/>
  <c r="BE80" i="5" s="1"/>
  <c r="BC79" i="5"/>
  <c r="BE79" i="5" s="1"/>
  <c r="BC78" i="5"/>
  <c r="BC73" i="5"/>
  <c r="BE73" i="5" s="1"/>
  <c r="BC74" i="5"/>
  <c r="BC75" i="5"/>
  <c r="BC76" i="5"/>
  <c r="BC77" i="5"/>
  <c r="BC31" i="5"/>
  <c r="BE31" i="5" s="1"/>
  <c r="BC30" i="5"/>
  <c r="BE30" i="5" s="1"/>
  <c r="BC29" i="5"/>
  <c r="BE29" i="5" s="1"/>
  <c r="BC28" i="5"/>
  <c r="BE28" i="5" s="1"/>
  <c r="BC27" i="5"/>
  <c r="BE27" i="5" s="1"/>
  <c r="BC26" i="5"/>
  <c r="BC25" i="5"/>
  <c r="BE25" i="5" s="1"/>
  <c r="BC24" i="5"/>
  <c r="BE24" i="5" s="1"/>
  <c r="BC23" i="5"/>
  <c r="BE23" i="5" s="1"/>
  <c r="BC22" i="5"/>
  <c r="BE22" i="5" s="1"/>
  <c r="BC21" i="5"/>
  <c r="BE21" i="5" s="1"/>
  <c r="BC20" i="5"/>
  <c r="BE20" i="5" s="1"/>
  <c r="BC19" i="5"/>
  <c r="BE19" i="5" s="1"/>
  <c r="BC18" i="5"/>
  <c r="BC17" i="5"/>
  <c r="BE17" i="5" s="1"/>
  <c r="BC12" i="5"/>
  <c r="BE12" i="5" s="1"/>
  <c r="BC13" i="5"/>
  <c r="BE13" i="5" s="1"/>
  <c r="BC6" i="5"/>
  <c r="BE6" i="5" s="1"/>
  <c r="BC8" i="5"/>
  <c r="BE8" i="5" s="1"/>
  <c r="BC7" i="5"/>
  <c r="BE7" i="5" s="1"/>
  <c r="BC9" i="5"/>
  <c r="BE9" i="5" s="1"/>
  <c r="BC10" i="5"/>
  <c r="BE10" i="5" s="1"/>
  <c r="BC15" i="5"/>
  <c r="BE15" i="5" s="1"/>
  <c r="BC4" i="5"/>
  <c r="BE4" i="5" s="1"/>
  <c r="BC5" i="5"/>
  <c r="BE5" i="5" s="1"/>
  <c r="BC16" i="5"/>
  <c r="BE16" i="5" s="1"/>
  <c r="BC11" i="5"/>
  <c r="BE11" i="5" s="1"/>
  <c r="BC14" i="5"/>
  <c r="BE14" i="5" s="1"/>
  <c r="BC68" i="5"/>
  <c r="BE68" i="5" s="1"/>
  <c r="BC67" i="5"/>
  <c r="BC66" i="5"/>
  <c r="BC65" i="5"/>
  <c r="BC64" i="5"/>
  <c r="BE64" i="5" s="1"/>
  <c r="BC63" i="5"/>
  <c r="BE63" i="5" s="1"/>
  <c r="BC62" i="5"/>
  <c r="BE62" i="5" s="1"/>
  <c r="BC61" i="5"/>
  <c r="BE61" i="5" s="1"/>
  <c r="BC60" i="5"/>
  <c r="BE60" i="5" s="1"/>
  <c r="BC59" i="5"/>
  <c r="BE59" i="5" s="1"/>
  <c r="BC58" i="5"/>
  <c r="BE58" i="5" s="1"/>
  <c r="BC57" i="5"/>
  <c r="BE57" i="5" s="1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E37" i="5" s="1"/>
  <c r="BE116" i="5"/>
  <c r="AC116" i="5"/>
  <c r="AE116" i="5" s="1"/>
  <c r="BF116" i="5" s="1"/>
  <c r="BE114" i="5"/>
  <c r="AC114" i="5"/>
  <c r="AE114" i="5" s="1"/>
  <c r="BF114" i="5" s="1"/>
  <c r="AC113" i="5"/>
  <c r="AE113" i="5" s="1"/>
  <c r="BF113" i="5" s="1"/>
  <c r="AC112" i="5"/>
  <c r="AE112" i="5" s="1"/>
  <c r="BF112" i="5" s="1"/>
  <c r="AC83" i="5"/>
  <c r="AE83" i="5" s="1"/>
  <c r="BF83" i="5" s="1"/>
  <c r="AC81" i="5"/>
  <c r="AE81" i="5" s="1"/>
  <c r="BF81" i="5" s="1"/>
  <c r="AC80" i="5"/>
  <c r="AE80" i="5" s="1"/>
  <c r="BF80" i="5" s="1"/>
  <c r="AC79" i="5"/>
  <c r="AE79" i="5" s="1"/>
  <c r="BF79" i="5" s="1"/>
  <c r="BE78" i="5"/>
  <c r="AC78" i="5"/>
  <c r="AE78" i="5" s="1"/>
  <c r="BF78" i="5" s="1"/>
  <c r="AC73" i="5"/>
  <c r="AE73" i="5" s="1"/>
  <c r="BF73" i="5" s="1"/>
  <c r="AC64" i="5"/>
  <c r="AE64" i="5" s="1"/>
  <c r="BF64" i="5" s="1"/>
  <c r="AC63" i="5"/>
  <c r="AE63" i="5" s="1"/>
  <c r="BF63" i="5" s="1"/>
  <c r="AC62" i="5"/>
  <c r="AE62" i="5" s="1"/>
  <c r="BF62" i="5" s="1"/>
  <c r="AC61" i="5"/>
  <c r="AE61" i="5" s="1"/>
  <c r="BF61" i="5" s="1"/>
  <c r="AC60" i="5"/>
  <c r="AE60" i="5" s="1"/>
  <c r="BF60" i="5" s="1"/>
  <c r="AC59" i="5"/>
  <c r="AE59" i="5" s="1"/>
  <c r="BF59" i="5" s="1"/>
  <c r="AC58" i="5"/>
  <c r="AE58" i="5" s="1"/>
  <c r="BF58" i="5" s="1"/>
  <c r="AC57" i="5"/>
  <c r="AE57" i="5" s="1"/>
  <c r="BF57" i="5" s="1"/>
  <c r="AC137" i="5"/>
  <c r="AE137" i="5" s="1"/>
  <c r="BF137" i="5" s="1"/>
  <c r="AC136" i="5"/>
  <c r="AE136" i="5" s="1"/>
  <c r="BF136" i="5" s="1"/>
  <c r="AC135" i="5"/>
  <c r="AE135" i="5" s="1"/>
  <c r="BF135" i="5" s="1"/>
  <c r="AC134" i="5"/>
  <c r="AE134" i="5" s="1"/>
  <c r="BF134" i="5" s="1"/>
  <c r="AC128" i="5"/>
  <c r="AE128" i="5" s="1"/>
  <c r="BF128" i="5" s="1"/>
  <c r="BE149" i="5"/>
  <c r="AC149" i="5"/>
  <c r="AE149" i="5" s="1"/>
  <c r="BF149" i="5" s="1"/>
  <c r="AC148" i="5"/>
  <c r="AE148" i="5" s="1"/>
  <c r="BF148" i="5" s="1"/>
  <c r="AC147" i="5"/>
  <c r="AE147" i="5" s="1"/>
  <c r="BF147" i="5" s="1"/>
  <c r="AC144" i="5"/>
  <c r="AE144" i="5" s="1"/>
  <c r="BF144" i="5" s="1"/>
  <c r="BE164" i="5"/>
  <c r="AC164" i="5"/>
  <c r="AE164" i="5" s="1"/>
  <c r="BF164" i="5" s="1"/>
  <c r="AC163" i="5"/>
  <c r="AE163" i="5" s="1"/>
  <c r="BF163" i="5" s="1"/>
  <c r="AC162" i="5"/>
  <c r="AE162" i="5" s="1"/>
  <c r="BF162" i="5" s="1"/>
  <c r="AC161" i="5"/>
  <c r="AE161" i="5" s="1"/>
  <c r="BF161" i="5" s="1"/>
  <c r="AC160" i="5"/>
  <c r="AE160" i="5" s="1"/>
  <c r="BF160" i="5" s="1"/>
  <c r="AC159" i="5"/>
  <c r="AE159" i="5" s="1"/>
  <c r="BF159" i="5" s="1"/>
  <c r="AC153" i="5"/>
  <c r="AE153" i="5" s="1"/>
  <c r="BF153" i="5" s="1"/>
  <c r="AC156" i="5"/>
  <c r="AE156" i="5" s="1"/>
  <c r="BF156" i="5" s="1"/>
  <c r="AC155" i="5"/>
  <c r="AE155" i="5" s="1"/>
  <c r="BF155" i="5" s="1"/>
  <c r="M168" i="5" a="1"/>
  <c r="M168" i="5" s="1"/>
  <c r="L168" i="5" a="1"/>
  <c r="L168" i="5" s="1"/>
  <c r="K168" i="5" a="1"/>
  <c r="K168" i="5" s="1"/>
  <c r="G168" i="5" a="1"/>
  <c r="G168" i="5" s="1"/>
  <c r="F168" i="5" a="1"/>
  <c r="F168" i="5" s="1"/>
  <c r="E168" i="5" a="1"/>
  <c r="E168" i="5" s="1"/>
  <c r="AC154" i="5"/>
  <c r="AE154" i="5" s="1"/>
  <c r="BF154" i="5" s="1"/>
  <c r="AC165" i="5"/>
  <c r="AE165" i="5" s="1"/>
  <c r="BF165" i="5" s="1"/>
  <c r="AC15" i="5"/>
  <c r="AE15" i="5" s="1"/>
  <c r="BF15" i="5" s="1"/>
  <c r="AC16" i="5"/>
  <c r="AE16" i="5" s="1"/>
  <c r="BF16" i="5" s="1"/>
  <c r="AC23" i="5"/>
  <c r="AE23" i="5" s="1"/>
  <c r="BF23" i="5" s="1"/>
  <c r="BC33" i="5"/>
  <c r="BE33" i="5" s="1"/>
  <c r="AC33" i="5"/>
  <c r="AE33" i="5" s="1"/>
  <c r="BF33" i="5" s="1"/>
  <c r="AC8" i="5"/>
  <c r="AE8" i="5" s="1"/>
  <c r="BF8" i="5" s="1"/>
  <c r="AC10" i="5"/>
  <c r="AE10" i="5" s="1"/>
  <c r="BF10" i="5" s="1"/>
  <c r="AC24" i="5"/>
  <c r="AE24" i="5" s="1"/>
  <c r="BF24" i="5" s="1"/>
  <c r="AC22" i="5"/>
  <c r="AE22" i="5" s="1"/>
  <c r="BF22" i="5" s="1"/>
  <c r="AC14" i="5"/>
  <c r="AE14" i="5" s="1"/>
  <c r="BF14" i="5" s="1"/>
  <c r="BC32" i="5"/>
  <c r="BE32" i="5" s="1"/>
  <c r="AC32" i="5"/>
  <c r="AE32" i="5" s="1"/>
  <c r="BF32" i="5" s="1"/>
  <c r="AC13" i="5"/>
  <c r="AE13" i="5" s="1"/>
  <c r="BF13" i="5" s="1"/>
  <c r="AC12" i="5"/>
  <c r="AE12" i="5" s="1"/>
  <c r="BF12" i="5" s="1"/>
  <c r="BE26" i="5"/>
  <c r="AC26" i="5"/>
  <c r="AE26" i="5" s="1"/>
  <c r="BF26" i="5" s="1"/>
  <c r="AC21" i="5"/>
  <c r="AE21" i="5" s="1"/>
  <c r="BF21" i="5" s="1"/>
  <c r="BE18" i="5"/>
  <c r="AC18" i="5"/>
  <c r="AE18" i="5" s="1"/>
  <c r="BF18" i="5" s="1"/>
  <c r="AC5" i="5"/>
  <c r="AE5" i="5" s="1"/>
  <c r="BF5" i="5" s="1"/>
  <c r="AC20" i="5"/>
  <c r="AE20" i="5" s="1"/>
  <c r="BF20" i="5" s="1"/>
  <c r="AC9" i="5"/>
  <c r="AE9" i="5" s="1"/>
  <c r="BF9" i="5" s="1"/>
  <c r="AC4" i="5"/>
  <c r="AE4" i="5" s="1"/>
  <c r="BF4" i="5" s="1"/>
  <c r="AC7" i="5"/>
  <c r="AE7" i="5" s="1"/>
  <c r="BF7" i="5" s="1"/>
  <c r="AC31" i="5"/>
  <c r="AC11" i="5"/>
  <c r="AE11" i="5" s="1"/>
  <c r="BF11" i="5" s="1"/>
  <c r="AC19" i="5"/>
  <c r="AE19" i="5" s="1"/>
  <c r="BF19" i="5" s="1"/>
  <c r="AC6" i="5"/>
  <c r="AE6" i="5" s="1"/>
  <c r="BF6" i="5" s="1"/>
  <c r="AC30" i="5"/>
  <c r="AE30" i="5" s="1"/>
  <c r="BF30" i="5" s="1"/>
  <c r="AC29" i="5"/>
  <c r="AE29" i="5" s="1"/>
  <c r="BF29" i="5" s="1"/>
  <c r="AC25" i="5"/>
  <c r="AE25" i="5" s="1"/>
  <c r="BF25" i="5" s="1"/>
  <c r="AC17" i="5"/>
  <c r="AE17" i="5" s="1"/>
  <c r="BF17" i="5" s="1"/>
  <c r="AC28" i="5"/>
  <c r="AE28" i="5" s="1"/>
  <c r="BF28" i="5" s="1"/>
  <c r="AC27" i="5"/>
  <c r="AE27" i="5" s="1"/>
  <c r="BF27" i="5" s="1"/>
  <c r="AC95" i="5"/>
  <c r="AE95" i="5" s="1"/>
  <c r="BF95" i="5" s="1"/>
  <c r="AC98" i="5"/>
  <c r="AE98" i="5" s="1"/>
  <c r="BF98" i="5" s="1"/>
  <c r="AC68" i="5"/>
  <c r="AE68" i="5" s="1"/>
  <c r="BF68" i="5" s="1"/>
  <c r="AC37" i="5"/>
  <c r="AE37" i="5" s="1"/>
  <c r="BF37" i="5" s="1"/>
  <c r="BG72" i="5" l="1"/>
  <c r="BG116" i="5"/>
  <c r="BG113" i="5"/>
  <c r="BG112" i="5"/>
  <c r="BG114" i="5"/>
  <c r="BG78" i="5"/>
  <c r="BG73" i="5"/>
  <c r="BG80" i="5"/>
  <c r="BG83" i="5"/>
  <c r="BG79" i="5"/>
  <c r="BG81" i="5"/>
  <c r="BG58" i="5"/>
  <c r="BG60" i="5"/>
  <c r="BG62" i="5"/>
  <c r="BG64" i="5"/>
  <c r="BG57" i="5"/>
  <c r="BG59" i="5"/>
  <c r="BG61" i="5"/>
  <c r="BG63" i="5"/>
  <c r="BG136" i="5"/>
  <c r="BG134" i="5"/>
  <c r="BG135" i="5"/>
  <c r="BG128" i="5"/>
  <c r="BG137" i="5"/>
  <c r="BG164" i="5"/>
  <c r="BG147" i="5"/>
  <c r="BG149" i="5"/>
  <c r="BG144" i="5"/>
  <c r="BG148" i="5"/>
  <c r="BG163" i="5"/>
  <c r="BG159" i="5"/>
  <c r="BG156" i="5"/>
  <c r="BG161" i="5"/>
  <c r="BG153" i="5"/>
  <c r="BG160" i="5"/>
  <c r="BG162" i="5"/>
  <c r="BG155" i="5"/>
  <c r="AE31" i="5"/>
  <c r="BF31" i="5" s="1"/>
  <c r="BG31" i="5" s="1"/>
  <c r="BG165" i="5"/>
  <c r="BG154" i="5"/>
  <c r="BG14" i="5"/>
  <c r="BG26" i="5"/>
  <c r="BG8" i="5"/>
  <c r="BG15" i="5"/>
  <c r="BG13" i="5"/>
  <c r="BG24" i="5"/>
  <c r="BG23" i="5"/>
  <c r="BG18" i="5"/>
  <c r="BG21" i="5"/>
  <c r="BG32" i="5"/>
  <c r="BG10" i="5"/>
  <c r="BG16" i="5"/>
  <c r="BG5" i="5"/>
  <c r="BG12" i="5"/>
  <c r="BG22" i="5"/>
  <c r="BG33" i="5"/>
  <c r="BG28" i="5"/>
  <c r="BG25" i="5"/>
  <c r="BG30" i="5"/>
  <c r="BG19" i="5"/>
  <c r="BG4" i="5"/>
  <c r="BG20" i="5"/>
  <c r="BG27" i="5"/>
  <c r="BG17" i="5"/>
  <c r="BG29" i="5"/>
  <c r="BG6" i="5"/>
  <c r="BG11" i="5"/>
  <c r="BG7" i="5"/>
  <c r="BG9" i="5"/>
  <c r="BG98" i="5"/>
  <c r="BG95" i="5"/>
  <c r="BG37" i="5"/>
  <c r="BG68" i="5"/>
  <c r="BE106" i="5"/>
  <c r="AC106" i="5"/>
  <c r="AE106" i="5" s="1"/>
  <c r="BF106" i="5" s="1"/>
  <c r="BE67" i="5"/>
  <c r="AC67" i="5"/>
  <c r="AE67" i="5" s="1"/>
  <c r="BF67" i="5" s="1"/>
  <c r="BE48" i="5"/>
  <c r="AC48" i="5"/>
  <c r="AE48" i="5" s="1"/>
  <c r="BF48" i="5" s="1"/>
  <c r="BE42" i="5"/>
  <c r="AC42" i="5"/>
  <c r="AE42" i="5" s="1"/>
  <c r="BF42" i="5" s="1"/>
  <c r="BE38" i="5"/>
  <c r="AC38" i="5"/>
  <c r="AE38" i="5" s="1"/>
  <c r="BF38" i="5" s="1"/>
  <c r="BE39" i="5"/>
  <c r="AC39" i="5"/>
  <c r="AE39" i="5" s="1"/>
  <c r="BF39" i="5" s="1"/>
  <c r="BE47" i="5"/>
  <c r="AC47" i="5"/>
  <c r="AE47" i="5" s="1"/>
  <c r="BF47" i="5" s="1"/>
  <c r="BE157" i="5"/>
  <c r="AC157" i="5"/>
  <c r="AE157" i="5" s="1"/>
  <c r="BF157" i="5" s="1"/>
  <c r="BE158" i="5"/>
  <c r="AC158" i="5"/>
  <c r="BF158" i="5" s="1"/>
  <c r="BE126" i="5"/>
  <c r="AC126" i="5"/>
  <c r="AE126" i="5" s="1"/>
  <c r="BF126" i="5" s="1"/>
  <c r="BE146" i="5"/>
  <c r="AC146" i="5"/>
  <c r="AE146" i="5" s="1"/>
  <c r="BF146" i="5" s="1"/>
  <c r="BE40" i="5"/>
  <c r="AC40" i="5"/>
  <c r="AE40" i="5" s="1"/>
  <c r="BF40" i="5" s="1"/>
  <c r="BE132" i="5"/>
  <c r="AC132" i="5"/>
  <c r="AE132" i="5" s="1"/>
  <c r="BF132" i="5" s="1"/>
  <c r="BE91" i="5"/>
  <c r="AC91" i="5"/>
  <c r="AE91" i="5" s="1"/>
  <c r="BF91" i="5" s="1"/>
  <c r="BE108" i="5"/>
  <c r="AC108" i="5"/>
  <c r="AE108" i="5" s="1"/>
  <c r="BF108" i="5" s="1"/>
  <c r="BE89" i="5"/>
  <c r="AC89" i="5"/>
  <c r="AE89" i="5" s="1"/>
  <c r="BF89" i="5" s="1"/>
  <c r="BG158" i="5" l="1"/>
  <c r="BG157" i="5"/>
  <c r="BG38" i="5"/>
  <c r="BG106" i="5"/>
  <c r="BG67" i="5"/>
  <c r="BG39" i="5"/>
  <c r="BG48" i="5"/>
  <c r="BG42" i="5"/>
  <c r="BG47" i="5"/>
  <c r="BG126" i="5"/>
  <c r="BG146" i="5"/>
  <c r="BG40" i="5"/>
  <c r="BG108" i="5"/>
  <c r="BG132" i="5"/>
  <c r="BG91" i="5"/>
  <c r="BG89" i="5"/>
  <c r="BE54" i="5" l="1"/>
  <c r="AC54" i="5"/>
  <c r="AE54" i="5" s="1"/>
  <c r="BF54" i="5" s="1"/>
  <c r="BE46" i="5"/>
  <c r="AC46" i="5"/>
  <c r="AE46" i="5" s="1"/>
  <c r="BF46" i="5" s="1"/>
  <c r="BE166" i="5"/>
  <c r="AC166" i="5"/>
  <c r="BE56" i="5"/>
  <c r="BE41" i="5"/>
  <c r="BE55" i="5"/>
  <c r="BE45" i="5"/>
  <c r="AC56" i="5"/>
  <c r="AE56" i="5" s="1"/>
  <c r="BF56" i="5" s="1"/>
  <c r="AC41" i="5"/>
  <c r="AE41" i="5" s="1"/>
  <c r="BF41" i="5" s="1"/>
  <c r="AC55" i="5"/>
  <c r="AE55" i="5" s="1"/>
  <c r="BF55" i="5" s="1"/>
  <c r="AC45" i="5"/>
  <c r="AE45" i="5" s="1"/>
  <c r="BF45" i="5" s="1"/>
  <c r="BE99" i="5"/>
  <c r="BE97" i="5"/>
  <c r="BE93" i="5"/>
  <c r="BE104" i="5"/>
  <c r="BE107" i="5"/>
  <c r="BE94" i="5"/>
  <c r="AC99" i="5"/>
  <c r="AE99" i="5" s="1"/>
  <c r="BF99" i="5" s="1"/>
  <c r="AC97" i="5"/>
  <c r="AE97" i="5" s="1"/>
  <c r="BF97" i="5" s="1"/>
  <c r="AC93" i="5"/>
  <c r="AE93" i="5" s="1"/>
  <c r="BF93" i="5" s="1"/>
  <c r="AC104" i="5"/>
  <c r="AE104" i="5" s="1"/>
  <c r="BF104" i="5" s="1"/>
  <c r="AC107" i="5"/>
  <c r="AE107" i="5" s="1"/>
  <c r="BF107" i="5" s="1"/>
  <c r="AC94" i="5"/>
  <c r="AE94" i="5" s="1"/>
  <c r="BF94" i="5" s="1"/>
  <c r="AC117" i="5"/>
  <c r="AE117" i="5" s="1"/>
  <c r="BF117" i="5" s="1"/>
  <c r="BE82" i="5"/>
  <c r="BE77" i="5"/>
  <c r="BE74" i="5"/>
  <c r="BE84" i="5"/>
  <c r="BE101" i="5"/>
  <c r="BE102" i="5"/>
  <c r="BE100" i="5"/>
  <c r="BE103" i="5"/>
  <c r="BE92" i="5"/>
  <c r="BE115" i="5"/>
  <c r="BE88" i="5"/>
  <c r="BE110" i="5"/>
  <c r="BE96" i="5"/>
  <c r="BE90" i="5"/>
  <c r="BE109" i="5"/>
  <c r="BE111" i="5"/>
  <c r="BE105" i="5"/>
  <c r="BE124" i="5"/>
  <c r="BE140" i="5"/>
  <c r="BE138" i="5"/>
  <c r="BE127" i="5"/>
  <c r="AC124" i="5"/>
  <c r="AE124" i="5" s="1"/>
  <c r="BF124" i="5" s="1"/>
  <c r="AC140" i="5"/>
  <c r="AE140" i="5" s="1"/>
  <c r="BF140" i="5" s="1"/>
  <c r="AC138" i="5"/>
  <c r="AE138" i="5" s="1"/>
  <c r="BF138" i="5" s="1"/>
  <c r="AC127" i="5"/>
  <c r="AE127" i="5" s="1"/>
  <c r="BF127" i="5" s="1"/>
  <c r="AC123" i="5"/>
  <c r="AE123" i="5" s="1"/>
  <c r="BF123" i="5" s="1"/>
  <c r="AC121" i="5"/>
  <c r="AE121" i="5" s="1"/>
  <c r="BF121" i="5" s="1"/>
  <c r="AC122" i="5"/>
  <c r="AE122" i="5" s="1"/>
  <c r="AC130" i="5"/>
  <c r="AE130" i="5" s="1"/>
  <c r="AC131" i="5"/>
  <c r="AE131" i="5" s="1"/>
  <c r="BF131" i="5" s="1"/>
  <c r="AC129" i="5"/>
  <c r="AE129" i="5" s="1"/>
  <c r="BF129" i="5" s="1"/>
  <c r="AC133" i="5"/>
  <c r="AE133" i="5" s="1"/>
  <c r="BF133" i="5" s="1"/>
  <c r="AC125" i="5"/>
  <c r="AE125" i="5" s="1"/>
  <c r="AC139" i="5"/>
  <c r="AE139" i="5" s="1"/>
  <c r="BF139" i="5" s="1"/>
  <c r="AC101" i="5"/>
  <c r="AE101" i="5" s="1"/>
  <c r="BF101" i="5" s="1"/>
  <c r="AC102" i="5"/>
  <c r="AE102" i="5" s="1"/>
  <c r="BF102" i="5" s="1"/>
  <c r="AC100" i="5"/>
  <c r="AE100" i="5" s="1"/>
  <c r="BF100" i="5" s="1"/>
  <c r="AC103" i="5"/>
  <c r="AE103" i="5" s="1"/>
  <c r="BF103" i="5" s="1"/>
  <c r="AC92" i="5"/>
  <c r="AE92" i="5" s="1"/>
  <c r="BF92" i="5" s="1"/>
  <c r="AC115" i="5"/>
  <c r="AE115" i="5" s="1"/>
  <c r="BF115" i="5" s="1"/>
  <c r="AC88" i="5"/>
  <c r="AE88" i="5" s="1"/>
  <c r="BF88" i="5" s="1"/>
  <c r="AC110" i="5"/>
  <c r="AE110" i="5" s="1"/>
  <c r="BF110" i="5" s="1"/>
  <c r="AC96" i="5"/>
  <c r="AE96" i="5" s="1"/>
  <c r="BF96" i="5" s="1"/>
  <c r="AC90" i="5"/>
  <c r="AE90" i="5" s="1"/>
  <c r="BF90" i="5" s="1"/>
  <c r="AC109" i="5"/>
  <c r="AE109" i="5" s="1"/>
  <c r="BF109" i="5" s="1"/>
  <c r="AC111" i="5"/>
  <c r="AE111" i="5" s="1"/>
  <c r="BF111" i="5" s="1"/>
  <c r="AC105" i="5"/>
  <c r="AE105" i="5" s="1"/>
  <c r="BF105" i="5" s="1"/>
  <c r="AC82" i="5"/>
  <c r="AE82" i="5" s="1"/>
  <c r="BF82" i="5" s="1"/>
  <c r="AC77" i="5"/>
  <c r="AC74" i="5"/>
  <c r="AC84" i="5"/>
  <c r="AE84" i="5" s="1"/>
  <c r="BF84" i="5" s="1"/>
  <c r="AC76" i="5"/>
  <c r="AE76" i="5" s="1"/>
  <c r="BF76" i="5" s="1"/>
  <c r="AC75" i="5"/>
  <c r="AE75" i="5" s="1"/>
  <c r="AC52" i="5"/>
  <c r="AE52" i="5" s="1"/>
  <c r="BF52" i="5" s="1"/>
  <c r="AC65" i="5"/>
  <c r="AC49" i="5"/>
  <c r="AE49" i="5" s="1"/>
  <c r="AC53" i="5"/>
  <c r="AE53" i="5" s="1"/>
  <c r="AC51" i="5"/>
  <c r="AE51" i="5" s="1"/>
  <c r="AC43" i="5"/>
  <c r="AE43" i="5" s="1"/>
  <c r="AC66" i="5"/>
  <c r="AE66" i="5" s="1"/>
  <c r="BF66" i="5" s="1"/>
  <c r="AC44" i="5"/>
  <c r="AE44" i="5" s="1"/>
  <c r="AC50" i="5"/>
  <c r="AE50" i="5" s="1"/>
  <c r="BE66" i="5"/>
  <c r="BE121" i="5"/>
  <c r="BE123" i="5"/>
  <c r="BE139" i="5"/>
  <c r="BE133" i="5"/>
  <c r="BE131" i="5"/>
  <c r="BE129" i="5"/>
  <c r="BE65" i="5"/>
  <c r="BE52" i="5"/>
  <c r="BE76" i="5"/>
  <c r="BE122" i="5"/>
  <c r="AE166" i="5" l="1"/>
  <c r="BF166" i="5" s="1"/>
  <c r="BG166" i="5" s="1"/>
  <c r="AE74" i="5"/>
  <c r="BF74" i="5" s="1"/>
  <c r="BG74" i="5" s="1"/>
  <c r="AE65" i="5"/>
  <c r="BF65" i="5" s="1"/>
  <c r="BG65" i="5" s="1"/>
  <c r="AE77" i="5"/>
  <c r="BF77" i="5" s="1"/>
  <c r="BG77" i="5" s="1"/>
  <c r="BG54" i="5"/>
  <c r="BG46" i="5"/>
  <c r="BG55" i="5"/>
  <c r="BG56" i="5"/>
  <c r="BG45" i="5"/>
  <c r="BG41" i="5"/>
  <c r="BG97" i="5"/>
  <c r="BG94" i="5"/>
  <c r="BG107" i="5"/>
  <c r="BG93" i="5"/>
  <c r="BG99" i="5"/>
  <c r="BG104" i="5"/>
  <c r="BG127" i="5"/>
  <c r="BG140" i="5"/>
  <c r="BG105" i="5"/>
  <c r="BG109" i="5"/>
  <c r="BG90" i="5"/>
  <c r="BG110" i="5"/>
  <c r="BG92" i="5"/>
  <c r="BG100" i="5"/>
  <c r="BG101" i="5"/>
  <c r="BG84" i="5"/>
  <c r="BG138" i="5"/>
  <c r="BG124" i="5"/>
  <c r="BG111" i="5"/>
  <c r="BG96" i="5"/>
  <c r="BG88" i="5"/>
  <c r="BG115" i="5"/>
  <c r="BG103" i="5"/>
  <c r="BG102" i="5"/>
  <c r="BG82" i="5"/>
  <c r="BG123" i="5"/>
  <c r="BG121" i="5"/>
  <c r="BG66" i="5"/>
  <c r="BG139" i="5"/>
  <c r="BG133" i="5"/>
  <c r="BG131" i="5"/>
  <c r="BG129" i="5"/>
  <c r="BG76" i="5"/>
  <c r="BG52" i="5"/>
  <c r="BE130" i="5"/>
  <c r="BF130" i="5"/>
  <c r="BF122" i="5"/>
  <c r="BG122" i="5" l="1"/>
  <c r="BG130" i="5"/>
  <c r="BE125" i="5" l="1"/>
  <c r="BE53" i="5"/>
  <c r="BE50" i="5"/>
  <c r="BF53" i="5"/>
  <c r="BF50" i="5"/>
  <c r="BE75" i="5"/>
  <c r="BF75" i="5"/>
  <c r="BE43" i="5"/>
  <c r="BF43" i="5"/>
  <c r="BF125" i="5"/>
  <c r="BE44" i="5"/>
  <c r="BE49" i="5"/>
  <c r="BF44" i="5"/>
  <c r="BF51" i="5"/>
  <c r="BF49" i="5"/>
  <c r="BE145" i="5"/>
  <c r="AC145" i="5"/>
  <c r="AE145" i="5" s="1"/>
  <c r="BF145" i="5" s="1"/>
  <c r="BG53" i="5" l="1"/>
  <c r="BG125" i="5"/>
  <c r="BG51" i="5"/>
  <c r="BG75" i="5"/>
  <c r="BG145" i="5"/>
  <c r="BG43" i="5"/>
  <c r="BG49" i="5"/>
  <c r="BG44" i="5"/>
  <c r="BG50" i="5"/>
  <c r="BE117" i="5"/>
  <c r="BG117" i="5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<sst xmlns="http://schemas.openxmlformats.org/spreadsheetml/2006/main" count="586" uniqueCount="261">
  <si>
    <t>Woonplaats</t>
  </si>
  <si>
    <t>Paarden</t>
  </si>
  <si>
    <t>EERSTE MANCHE</t>
  </si>
  <si>
    <t>Strafsec. 2e manche</t>
  </si>
  <si>
    <t>ENKELSPAN PONY</t>
  </si>
  <si>
    <t>ENKELSPAN PAARD</t>
  </si>
  <si>
    <t>TWEESPAN PONY</t>
  </si>
  <si>
    <t>TWEESPAN PAARD</t>
  </si>
  <si>
    <t>VIERSPAN/TANDEM Paard</t>
  </si>
  <si>
    <t>Langspan PONY</t>
  </si>
  <si>
    <t>Giel van der Linden</t>
  </si>
  <si>
    <t>Jan van Tien</t>
  </si>
  <si>
    <t>Nuenen</t>
  </si>
  <si>
    <t>Mierlo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</si>
  <si>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</si>
  <si>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</si>
  <si>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</si>
  <si>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</si>
  <si>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</si>
  <si>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</si>
  <si>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</si>
  <si>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Hans Hoens</t>
  </si>
  <si>
    <t>Borkel &amp; Schaft</t>
  </si>
  <si>
    <t>Eersel</t>
  </si>
  <si>
    <t>Ger Verstegen</t>
  </si>
  <si>
    <t>Roermond</t>
  </si>
  <si>
    <t>Jack Lamers</t>
  </si>
  <si>
    <t>Karel Geentjens</t>
  </si>
  <si>
    <t>Vlimmeren ( B. )</t>
  </si>
  <si>
    <t>Meijel</t>
  </si>
  <si>
    <t>Theo Raaijmakers</t>
  </si>
  <si>
    <t>Berlicum</t>
  </si>
  <si>
    <t>Wagenberg</t>
  </si>
  <si>
    <t>Swolgen</t>
  </si>
  <si>
    <t>Terheijden</t>
  </si>
  <si>
    <t>Zundert</t>
  </si>
  <si>
    <t>Frans Marijnissen</t>
  </si>
  <si>
    <t>Sam Couwenberg</t>
  </si>
  <si>
    <t>Veulen</t>
  </si>
  <si>
    <t>Gilze</t>
  </si>
  <si>
    <t>Demi Timmers</t>
  </si>
  <si>
    <t>Geldrop</t>
  </si>
  <si>
    <t>Prinsenbeek</t>
  </si>
  <si>
    <t>Tessa in 't Groen</t>
  </si>
  <si>
    <t>Dongen</t>
  </si>
  <si>
    <t>Geel ( B. )</t>
  </si>
  <si>
    <t xml:space="preserve">Britt Luycks </t>
  </si>
  <si>
    <t>Lommel ( B. )</t>
  </si>
  <si>
    <t>Bernd Wouters</t>
  </si>
  <si>
    <t>Berendrecht ( B. )</t>
  </si>
  <si>
    <t>Jonas Corten</t>
  </si>
  <si>
    <t>Bekkevoort ( B. )</t>
  </si>
  <si>
    <t>Johan van Hooydonk</t>
  </si>
  <si>
    <t>Bavel</t>
  </si>
  <si>
    <t>Anne Zaayer</t>
  </si>
  <si>
    <t>Gastel</t>
  </si>
  <si>
    <t xml:space="preserve">Mark v.d. Wildenberg </t>
  </si>
  <si>
    <t>3.</t>
  </si>
  <si>
    <t>Linda Smits</t>
  </si>
  <si>
    <t>Schijndel</t>
  </si>
  <si>
    <t>1.</t>
  </si>
  <si>
    <t>Kenny Kanora</t>
  </si>
  <si>
    <t>Tielen ( B. )</t>
  </si>
  <si>
    <t>Harrie Verstappen</t>
  </si>
  <si>
    <t>Jan Heijnen</t>
  </si>
  <si>
    <t>Venray</t>
  </si>
  <si>
    <t>Inez Oeyen</t>
  </si>
  <si>
    <t>Menteam Willems</t>
  </si>
  <si>
    <t>Liempde</t>
  </si>
  <si>
    <t>Hans van Meer</t>
  </si>
  <si>
    <t>Veghel</t>
  </si>
  <si>
    <t>Menteam van Dijk</t>
  </si>
  <si>
    <t>Boxtel</t>
  </si>
  <si>
    <t>Moniek Classens</t>
  </si>
  <si>
    <t>Deurne</t>
  </si>
  <si>
    <t>Cléo van Dorp</t>
  </si>
  <si>
    <t>Oirschot</t>
  </si>
  <si>
    <t>Ingeborg Boers</t>
  </si>
  <si>
    <t>Schijf</t>
  </si>
  <si>
    <t>444.</t>
  </si>
  <si>
    <t>Menteam Aquatest.nl</t>
  </si>
  <si>
    <t>Hapert</t>
  </si>
  <si>
    <t>Frank Vissers</t>
  </si>
  <si>
    <t>Rucphen</t>
  </si>
  <si>
    <t>4a</t>
  </si>
  <si>
    <t>4b</t>
  </si>
  <si>
    <t>4c</t>
  </si>
  <si>
    <t>Sophie Coolen</t>
  </si>
  <si>
    <t>Chantal van Dommelen</t>
  </si>
  <si>
    <t>Eric Eijpelaer</t>
  </si>
  <si>
    <t>Peer ( B. )</t>
  </si>
  <si>
    <t>Dana Oeyen</t>
  </si>
  <si>
    <t>177.</t>
  </si>
  <si>
    <t>11.</t>
  </si>
  <si>
    <t>Frans Coolen</t>
  </si>
  <si>
    <t>Bergeijk</t>
  </si>
  <si>
    <t>211.</t>
  </si>
  <si>
    <t>Dirk Vanhees</t>
  </si>
  <si>
    <t>Wellen ( B. )</t>
  </si>
  <si>
    <t>188.</t>
  </si>
  <si>
    <t>Danny Mariën</t>
  </si>
  <si>
    <t>Berckem ( B. )</t>
  </si>
  <si>
    <t>Riel</t>
  </si>
  <si>
    <t>288.</t>
  </si>
  <si>
    <t>Poppel ( B. )</t>
  </si>
  <si>
    <t>222.</t>
  </si>
  <si>
    <t>Tinus van Kuyk</t>
  </si>
  <si>
    <t>Reusel</t>
  </si>
  <si>
    <t>277.</t>
  </si>
  <si>
    <t>Rudy van Bylen</t>
  </si>
  <si>
    <t>233.</t>
  </si>
  <si>
    <t>Marcel Marijnissen</t>
  </si>
  <si>
    <t>456.</t>
  </si>
  <si>
    <t>322.</t>
  </si>
  <si>
    <t>Guido Geutjens</t>
  </si>
  <si>
    <t>Waddenoyen</t>
  </si>
  <si>
    <t>Pelt ( B. )</t>
  </si>
  <si>
    <t>2.</t>
  </si>
  <si>
    <t>Fleur Vorstenbosch</t>
  </si>
  <si>
    <t>11b</t>
  </si>
  <si>
    <t>11c</t>
  </si>
  <si>
    <t>11d</t>
  </si>
  <si>
    <t>11a</t>
  </si>
  <si>
    <t>Ilse Kuenen</t>
  </si>
  <si>
    <t>Farah Lemmens</t>
  </si>
  <si>
    <t>Tobe Berrens</t>
  </si>
  <si>
    <t>Wim van Rooij</t>
  </si>
  <si>
    <t>Cor Jochems</t>
  </si>
  <si>
    <t>Denise Bakker</t>
  </si>
  <si>
    <t>Kaatsheuvel</t>
  </si>
  <si>
    <t>Annemiek Castelijns</t>
  </si>
  <si>
    <t>Brigitte Janssen</t>
  </si>
  <si>
    <t>7a</t>
  </si>
  <si>
    <t>7b</t>
  </si>
  <si>
    <t>7c</t>
  </si>
  <si>
    <t>7d</t>
  </si>
  <si>
    <t>7e</t>
  </si>
  <si>
    <t>11e</t>
  </si>
  <si>
    <t>Louis van Haren</t>
  </si>
  <si>
    <t>Vierlingsbeek</t>
  </si>
  <si>
    <t>Margje Janssen</t>
  </si>
  <si>
    <t>Hamont ( B. )</t>
  </si>
  <si>
    <t>Joris Lauwers</t>
  </si>
  <si>
    <t>Baarle-Nassau</t>
  </si>
  <si>
    <t>111.</t>
  </si>
  <si>
    <t>Yvette v. Amelsvoort</t>
  </si>
  <si>
    <t>Jacco de Konig</t>
  </si>
  <si>
    <t xml:space="preserve">Rijsbergen </t>
  </si>
  <si>
    <t>252.</t>
  </si>
  <si>
    <t>St. Katelijne-Waver ( B. )</t>
  </si>
  <si>
    <t>Retie ( B. )</t>
  </si>
  <si>
    <t>Ronald Looijmans</t>
  </si>
  <si>
    <t>123.</t>
  </si>
  <si>
    <t>144.</t>
  </si>
  <si>
    <t>Frans Hollebekkers</t>
  </si>
  <si>
    <t>Bladel</t>
  </si>
  <si>
    <t>Marc Hanssen</t>
  </si>
  <si>
    <t>Chantal v. der Wijst</t>
  </si>
  <si>
    <t>Dirk Bastiaans</t>
  </si>
  <si>
    <t>187.</t>
  </si>
  <si>
    <t>Julie Schoonbaart</t>
  </si>
  <si>
    <t>Waardamme ( B. )</t>
  </si>
  <si>
    <t>321.</t>
  </si>
  <si>
    <t>Gerry Beijens</t>
  </si>
  <si>
    <t>Laakdal ( B. )</t>
  </si>
  <si>
    <t>Juul van Gils</t>
  </si>
  <si>
    <t xml:space="preserve">Ilse Looijmans </t>
  </si>
  <si>
    <t xml:space="preserve">Sammy-Jo Geraerts </t>
  </si>
  <si>
    <t>Eygelshoven</t>
  </si>
  <si>
    <t>5.</t>
  </si>
  <si>
    <t>Saar van Gils</t>
  </si>
  <si>
    <t>6.</t>
  </si>
  <si>
    <t>Lienke Cuppens</t>
  </si>
  <si>
    <t xml:space="preserve">Menteam BTR. </t>
  </si>
  <si>
    <t>7.</t>
  </si>
  <si>
    <t>Teun Vorstenbosch</t>
  </si>
  <si>
    <t>8.</t>
  </si>
  <si>
    <t>9.</t>
  </si>
  <si>
    <t>Puk Vorstenbosch</t>
  </si>
  <si>
    <t>10.</t>
  </si>
  <si>
    <t>Meensel Kiezegem ( B. )</t>
  </si>
  <si>
    <t xml:space="preserve">Celine Bakker </t>
  </si>
  <si>
    <t>Carlijn Kuenen</t>
  </si>
  <si>
    <t>Jeugd onder de 14</t>
  </si>
  <si>
    <t>Rian van Rooij</t>
  </si>
  <si>
    <t>Leo van de Burgt</t>
  </si>
  <si>
    <t>Erik Couwenberg</t>
  </si>
  <si>
    <t>Tess Mertens</t>
  </si>
  <si>
    <t>323.</t>
  </si>
  <si>
    <t>666.</t>
  </si>
  <si>
    <t>Ief Peeters</t>
  </si>
  <si>
    <t>Tessenderlo ( B. )</t>
  </si>
  <si>
    <t>Harrie van Hoof</t>
  </si>
  <si>
    <t>John Castelijns</t>
  </si>
  <si>
    <t>Maarheeze</t>
  </si>
  <si>
    <t>Perry Hendriks</t>
  </si>
  <si>
    <t>Michiel Klep</t>
  </si>
  <si>
    <t>Hans van de Broek</t>
  </si>
  <si>
    <t>Ravels ( B. )</t>
  </si>
  <si>
    <t>101.</t>
  </si>
  <si>
    <t>Jeffrie Scholten</t>
  </si>
  <si>
    <t>Rijen</t>
  </si>
  <si>
    <t>Bernie Damen</t>
  </si>
  <si>
    <t>Oosterhout</t>
  </si>
  <si>
    <t>Hans Verhoeven</t>
  </si>
  <si>
    <t>Valkensward</t>
  </si>
  <si>
    <t>Arno van de Brand</t>
  </si>
  <si>
    <t>Sylvia Haerkens</t>
  </si>
  <si>
    <t>Weert</t>
  </si>
  <si>
    <t>171.</t>
  </si>
  <si>
    <t>Lisanne van Meerten</t>
  </si>
  <si>
    <t>Marleen van Straaten</t>
  </si>
  <si>
    <t>Tilburg</t>
  </si>
  <si>
    <t>Milou Vangelooven</t>
  </si>
  <si>
    <t>Houthalen ( B. )</t>
  </si>
  <si>
    <t>Frank Houben</t>
  </si>
  <si>
    <t>Mol ( B. )</t>
  </si>
  <si>
    <t>546.</t>
  </si>
  <si>
    <t>178.</t>
  </si>
  <si>
    <t>Yenti de Ketelaere</t>
  </si>
  <si>
    <t>Waardamme</t>
  </si>
  <si>
    <t>Lore Schoonbaert</t>
  </si>
  <si>
    <t>Nick Weytjens</t>
  </si>
  <si>
    <t>Zutendaal ( B. )</t>
  </si>
  <si>
    <t>Martien Winters</t>
  </si>
  <si>
    <t>Soerendonk</t>
  </si>
  <si>
    <t>121.</t>
  </si>
  <si>
    <t>Robin van Lamoen</t>
  </si>
  <si>
    <t>299.</t>
  </si>
  <si>
    <t>Sjoerd Lenssen</t>
  </si>
  <si>
    <t>Nistelrode</t>
  </si>
  <si>
    <t>Rodinde Rutjens</t>
  </si>
  <si>
    <t>256.</t>
  </si>
  <si>
    <t>Bart van Ranst</t>
  </si>
  <si>
    <t>St. Amands</t>
  </si>
  <si>
    <t>Chantal Brugmans</t>
  </si>
  <si>
    <t>Peggy Teunissen</t>
  </si>
  <si>
    <t>Mandy van Delft</t>
  </si>
  <si>
    <t>Drunen</t>
  </si>
  <si>
    <t>Erik Verloo</t>
  </si>
  <si>
    <t>454.</t>
  </si>
  <si>
    <t>Amber Louwies</t>
  </si>
  <si>
    <t>Bilzen ( B. )</t>
  </si>
  <si>
    <t>Sibrim Lemmens</t>
  </si>
  <si>
    <t>Nieuwrode ( B. )</t>
  </si>
  <si>
    <t>Ad van Beek</t>
  </si>
  <si>
    <t>Breda</t>
  </si>
  <si>
    <t>Marcel Coolen</t>
  </si>
  <si>
    <t>Uitslag EGM -- IMC    2024  /  2025.    KERST   22 &amp; 26 december 2024.</t>
  </si>
  <si>
    <t>190.57</t>
  </si>
  <si>
    <t>X</t>
  </si>
  <si>
    <t xml:space="preserve">  KLASSERING</t>
  </si>
  <si>
    <t xml:space="preserve"> Strafsec. 1e manche</t>
  </si>
  <si>
    <t xml:space="preserve"> Tijd 2e manche</t>
  </si>
  <si>
    <t xml:space="preserve">  Totaal 1e manche</t>
  </si>
  <si>
    <t xml:space="preserve"> TOTAAL 1e &amp; 2e MANCHE</t>
  </si>
  <si>
    <t xml:space="preserve">  Tijd   1e manche</t>
  </si>
  <si>
    <t xml:space="preserve">   Totaal   1e manche</t>
  </si>
  <si>
    <t xml:space="preserve"> Totaal 2e manche</t>
  </si>
  <si>
    <t>Startnummer</t>
  </si>
  <si>
    <t>Menner / menster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</si>
</sst>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sz val="16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26"/>
      <color rgb="FF002060"/>
      <name val="Calibri"/>
      <family val="2"/>
    </font>
    <font>
      <b/>
      <sz val="11"/>
      <color rgb="FFC00000"/>
      <name val="Calibri"/>
      <family val="2"/>
    </font>
    <font>
      <b/>
      <sz val="11"/>
      <color theme="6" tint="-0.249977111117893"/>
      <name val="Calibri"/>
      <family val="2"/>
    </font>
    <font>
      <b/>
      <sz val="18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theme="6" tint="-0.499984740745262"/>
      <name val="Calibri"/>
      <family val="2"/>
    </font>
    <font>
      <b/>
      <sz val="14"/>
      <color rgb="FF800080"/>
      <name val="Calibri"/>
      <family val="2"/>
    </font>
    <font>
      <b/>
      <sz val="11"/>
      <color rgb="FF80008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  <font>
      <b/>
      <i/>
      <sz val="11"/>
      <color theme="7" tint="-0.249977111117893"/>
      <name val="Calibri"/>
      <family val="2"/>
      <scheme val="minor"/>
    </font>
    <font>
      <b/>
      <i/>
      <sz val="11"/>
      <color theme="7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DashDotDot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64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3" xfId="0" applyFont="1" applyFill="1" applyBorder="1" applyAlignment="1">
      <alignment horizontal="left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13" fillId="0" borderId="0" xfId="0" applyFont="1"/>
    <xf numFmtId="0" fontId="12" fillId="0" borderId="8" xfId="0" applyFont="1" applyBorder="1"/>
    <xf numFmtId="0" fontId="14" fillId="2" borderId="9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0" fontId="18" fillId="0" borderId="5" xfId="0" applyFont="1" applyBorder="1"/>
    <xf numFmtId="0" fontId="17" fillId="0" borderId="0" xfId="0" applyFont="1" applyAlignment="1">
      <alignment horizontal="center" vertical="justify" textRotation="73" wrapText="1"/>
    </xf>
    <xf numFmtId="0" fontId="19" fillId="0" borderId="0" xfId="0" applyFont="1"/>
    <xf numFmtId="0" fontId="20" fillId="0" borderId="0" xfId="0" applyFont="1"/>
    <xf numFmtId="0" fontId="21" fillId="0" borderId="5" xfId="0" applyFont="1" applyBorder="1"/>
    <xf numFmtId="0" fontId="20" fillId="0" borderId="0" xfId="0" applyFont="1" applyAlignment="1">
      <alignment horizontal="center" vertical="justify" textRotation="73"/>
    </xf>
    <xf numFmtId="0" fontId="22" fillId="0" borderId="0" xfId="0" applyFont="1"/>
    <xf numFmtId="2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5" xfId="0" applyFont="1" applyBorder="1"/>
    <xf numFmtId="0" fontId="23" fillId="0" borderId="0" xfId="0" applyFont="1" applyAlignment="1">
      <alignment horizontal="center" vertical="justify" textRotation="73" wrapText="1"/>
    </xf>
    <xf numFmtId="2" fontId="23" fillId="0" borderId="0" xfId="0" applyNumberFormat="1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/>
    <xf numFmtId="0" fontId="25" fillId="0" borderId="0" xfId="0" applyFont="1" applyAlignment="1">
      <alignment horizontal="center" vertical="justify" textRotation="73"/>
    </xf>
    <xf numFmtId="0" fontId="4" fillId="0" borderId="19" xfId="0" applyFont="1" applyBorder="1" applyAlignment="1">
      <alignment horizontal="center"/>
    </xf>
    <xf numFmtId="0" fontId="27" fillId="0" borderId="0" xfId="0" applyFont="1"/>
    <xf numFmtId="0" fontId="12" fillId="0" borderId="24" xfId="0" applyFont="1" applyBorder="1" applyAlignment="1">
      <alignment horizontal="center"/>
    </xf>
    <xf numFmtId="0" fontId="28" fillId="3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35" xfId="0" applyFont="1" applyBorder="1" applyAlignment="1">
      <alignment vertical="center" textRotation="73"/>
    </xf>
    <xf numFmtId="0" fontId="34" fillId="0" borderId="35" xfId="0" applyFont="1" applyBorder="1" applyAlignment="1">
      <alignment vertical="center" textRotation="73" wrapText="1"/>
    </xf>
    <xf numFmtId="0" fontId="23" fillId="0" borderId="35" xfId="0" applyFont="1" applyBorder="1" applyAlignment="1">
      <alignment vertical="center" textRotation="73" wrapText="1"/>
    </xf>
    <xf numFmtId="0" fontId="36" fillId="0" borderId="35" xfId="0" applyFont="1" applyBorder="1" applyAlignment="1">
      <alignment vertical="center" textRotation="73"/>
    </xf>
    <xf numFmtId="0" fontId="33" fillId="0" borderId="36" xfId="0" applyFont="1" applyBorder="1" applyAlignment="1">
      <alignment horizontal="center" vertical="justify" textRotation="73"/>
    </xf>
    <xf numFmtId="0" fontId="29" fillId="0" borderId="35" xfId="0" applyFont="1" applyBorder="1" applyAlignment="1">
      <alignment horizontal="center" vertical="center" textRotation="73"/>
    </xf>
    <xf numFmtId="0" fontId="34" fillId="0" borderId="35" xfId="0" applyFont="1" applyBorder="1" applyAlignment="1">
      <alignment horizontal="center" vertical="center" textRotation="73" wrapText="1"/>
    </xf>
    <xf numFmtId="0" fontId="21" fillId="0" borderId="35" xfId="0" applyFont="1" applyBorder="1" applyAlignment="1">
      <alignment horizontal="center" vertical="center" textRotation="73"/>
    </xf>
    <xf numFmtId="2" fontId="34" fillId="3" borderId="2" xfId="0" applyNumberFormat="1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left"/>
    </xf>
    <xf numFmtId="2" fontId="29" fillId="3" borderId="14" xfId="0" applyNumberFormat="1" applyFont="1" applyFill="1" applyBorder="1" applyAlignment="1">
      <alignment horizontal="center" vertical="center"/>
    </xf>
    <xf numFmtId="2" fontId="34" fillId="3" borderId="14" xfId="0" applyNumberFormat="1" applyFont="1" applyFill="1" applyBorder="1" applyAlignment="1">
      <alignment horizontal="center" vertical="center"/>
    </xf>
    <xf numFmtId="2" fontId="35" fillId="3" borderId="14" xfId="0" applyNumberFormat="1" applyFont="1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38" fillId="3" borderId="2" xfId="0" applyFont="1" applyFill="1" applyBorder="1"/>
    <xf numFmtId="0" fontId="38" fillId="3" borderId="2" xfId="0" applyFont="1" applyFill="1" applyBorder="1" applyAlignment="1">
      <alignment horizontal="left"/>
    </xf>
    <xf numFmtId="2" fontId="35" fillId="3" borderId="2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2" fontId="29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2" fontId="34" fillId="3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2" fontId="35" fillId="3" borderId="7" xfId="0" applyNumberFormat="1" applyFont="1" applyFill="1" applyBorder="1" applyAlignment="1">
      <alignment horizontal="center" vertical="center"/>
    </xf>
    <xf numFmtId="0" fontId="38" fillId="3" borderId="13" xfId="0" applyFont="1" applyFill="1" applyBorder="1"/>
    <xf numFmtId="0" fontId="38" fillId="3" borderId="13" xfId="0" applyFont="1" applyFill="1" applyBorder="1" applyAlignment="1">
      <alignment horizontal="left"/>
    </xf>
    <xf numFmtId="2" fontId="34" fillId="3" borderId="13" xfId="0" applyNumberFormat="1" applyFont="1" applyFill="1" applyBorder="1" applyAlignment="1">
      <alignment horizontal="center" vertical="center"/>
    </xf>
    <xf numFmtId="2" fontId="35" fillId="3" borderId="13" xfId="0" applyNumberFormat="1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3" borderId="13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0" fontId="37" fillId="0" borderId="0" xfId="0" applyFont="1"/>
    <xf numFmtId="0" fontId="28" fillId="0" borderId="5" xfId="0" applyFont="1" applyBorder="1"/>
    <xf numFmtId="0" fontId="28" fillId="0" borderId="5" xfId="0" applyFont="1" applyBorder="1" applyAlignment="1">
      <alignment horizontal="left"/>
    </xf>
    <xf numFmtId="0" fontId="29" fillId="0" borderId="5" xfId="0" applyFont="1" applyBorder="1"/>
    <xf numFmtId="0" fontId="34" fillId="0" borderId="5" xfId="0" applyFont="1" applyBorder="1"/>
    <xf numFmtId="0" fontId="35" fillId="0" borderId="5" xfId="0" applyFont="1" applyBorder="1"/>
    <xf numFmtId="0" fontId="37" fillId="0" borderId="6" xfId="0" applyFont="1" applyBorder="1"/>
    <xf numFmtId="0" fontId="35" fillId="0" borderId="35" xfId="0" applyFont="1" applyBorder="1" applyAlignment="1">
      <alignment vertical="center" textRotation="73" wrapText="1"/>
    </xf>
    <xf numFmtId="0" fontId="37" fillId="0" borderId="35" xfId="0" applyFont="1" applyBorder="1" applyAlignment="1">
      <alignment vertical="center" textRotation="73"/>
    </xf>
    <xf numFmtId="0" fontId="2" fillId="3" borderId="13" xfId="0" applyFont="1" applyFill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9" fillId="3" borderId="10" xfId="0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/>
    <xf numFmtId="2" fontId="35" fillId="3" borderId="10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37" fillId="3" borderId="18" xfId="0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2" fontId="29" fillId="3" borderId="13" xfId="0" applyNumberFormat="1" applyFont="1" applyFill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2" fontId="34" fillId="3" borderId="21" xfId="0" applyNumberFormat="1" applyFont="1" applyFill="1" applyBorder="1" applyAlignment="1">
      <alignment horizontal="center" vertical="center"/>
    </xf>
    <xf numFmtId="2" fontId="35" fillId="3" borderId="21" xfId="0" applyNumberFormat="1" applyFont="1" applyFill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9" fillId="3" borderId="14" xfId="0" applyFont="1" applyFill="1" applyBorder="1"/>
    <xf numFmtId="0" fontId="39" fillId="3" borderId="14" xfId="0" applyFont="1" applyFill="1" applyBorder="1" applyAlignment="1">
      <alignment horizontal="left"/>
    </xf>
    <xf numFmtId="0" fontId="32" fillId="3" borderId="14" xfId="0" applyFont="1" applyFill="1" applyBorder="1" applyAlignment="1">
      <alignment horizontal="center" vertical="center"/>
    </xf>
    <xf numFmtId="2" fontId="40" fillId="3" borderId="14" xfId="0" applyNumberFormat="1" applyFont="1" applyFill="1" applyBorder="1" applyAlignment="1">
      <alignment horizontal="center" vertical="center"/>
    </xf>
    <xf numFmtId="2" fontId="41" fillId="3" borderId="14" xfId="0" applyNumberFormat="1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39" fillId="3" borderId="2" xfId="0" applyFont="1" applyFill="1" applyBorder="1"/>
    <xf numFmtId="0" fontId="39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center" vertical="center"/>
    </xf>
    <xf numFmtId="2" fontId="40" fillId="3" borderId="2" xfId="0" applyNumberFormat="1" applyFont="1" applyFill="1" applyBorder="1" applyAlignment="1">
      <alignment horizontal="center" vertical="center"/>
    </xf>
    <xf numFmtId="2" fontId="41" fillId="3" borderId="2" xfId="0" applyNumberFormat="1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horizontal="center" vertical="center"/>
    </xf>
    <xf numFmtId="2" fontId="40" fillId="3" borderId="7" xfId="0" applyNumberFormat="1" applyFont="1" applyFill="1" applyBorder="1" applyAlignment="1">
      <alignment horizontal="center" vertical="center"/>
    </xf>
    <xf numFmtId="0" fontId="39" fillId="3" borderId="22" xfId="0" applyFont="1" applyFill="1" applyBorder="1"/>
    <xf numFmtId="0" fontId="39" fillId="3" borderId="22" xfId="0" applyFont="1" applyFill="1" applyBorder="1" applyAlignment="1">
      <alignment horizontal="left"/>
    </xf>
    <xf numFmtId="0" fontId="32" fillId="3" borderId="22" xfId="0" applyFont="1" applyFill="1" applyBorder="1" applyAlignment="1">
      <alignment horizontal="center" vertical="center"/>
    </xf>
    <xf numFmtId="2" fontId="40" fillId="3" borderId="13" xfId="0" applyNumberFormat="1" applyFont="1" applyFill="1" applyBorder="1" applyAlignment="1">
      <alignment horizontal="center" vertical="center"/>
    </xf>
    <xf numFmtId="0" fontId="39" fillId="3" borderId="13" xfId="0" applyFont="1" applyFill="1" applyBorder="1"/>
    <xf numFmtId="2" fontId="40" fillId="3" borderId="22" xfId="0" applyNumberFormat="1" applyFont="1" applyFill="1" applyBorder="1" applyAlignment="1">
      <alignment horizontal="center" vertical="center"/>
    </xf>
    <xf numFmtId="2" fontId="41" fillId="3" borderId="22" xfId="0" applyNumberFormat="1" applyFont="1" applyFill="1" applyBorder="1" applyAlignment="1">
      <alignment horizontal="center" vertical="center"/>
    </xf>
    <xf numFmtId="0" fontId="42" fillId="3" borderId="25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4" fillId="3" borderId="12" xfId="0" applyFont="1" applyFill="1" applyBorder="1" applyAlignment="1">
      <alignment horizontal="right" vertical="center"/>
    </xf>
    <xf numFmtId="0" fontId="45" fillId="3" borderId="11" xfId="0" applyFont="1" applyFill="1" applyBorder="1" applyAlignment="1">
      <alignment horizontal="right" vertical="center"/>
    </xf>
    <xf numFmtId="0" fontId="45" fillId="3" borderId="2" xfId="0" applyFont="1" applyFill="1" applyBorder="1" applyAlignment="1">
      <alignment horizontal="left" vertical="center"/>
    </xf>
    <xf numFmtId="0" fontId="45" fillId="3" borderId="2" xfId="0" applyFont="1" applyFill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3" borderId="12" xfId="0" applyFont="1" applyFill="1" applyBorder="1" applyAlignment="1">
      <alignment horizontal="right" vertical="center"/>
    </xf>
    <xf numFmtId="0" fontId="46" fillId="0" borderId="13" xfId="0" applyFont="1" applyBorder="1" applyAlignment="1">
      <alignment horizontal="left" vertical="center"/>
    </xf>
    <xf numFmtId="0" fontId="45" fillId="0" borderId="16" xfId="0" applyFont="1" applyBorder="1" applyAlignment="1">
      <alignment vertical="center"/>
    </xf>
    <xf numFmtId="0" fontId="45" fillId="0" borderId="16" xfId="0" applyFont="1" applyBorder="1"/>
    <xf numFmtId="0" fontId="46" fillId="0" borderId="16" xfId="0" applyFont="1" applyBorder="1" applyAlignment="1">
      <alignment horizontal="left" vertical="center"/>
    </xf>
    <xf numFmtId="0" fontId="45" fillId="3" borderId="16" xfId="0" applyFont="1" applyFill="1" applyBorder="1" applyAlignment="1">
      <alignment vertical="center"/>
    </xf>
    <xf numFmtId="0" fontId="46" fillId="0" borderId="17" xfId="0" applyFont="1" applyBorder="1" applyAlignment="1">
      <alignment horizontal="left" vertical="center"/>
    </xf>
    <xf numFmtId="0" fontId="43" fillId="0" borderId="28" xfId="0" applyFont="1" applyBorder="1"/>
    <xf numFmtId="0" fontId="43" fillId="0" borderId="14" xfId="0" applyFont="1" applyBorder="1"/>
    <xf numFmtId="0" fontId="43" fillId="0" borderId="15" xfId="0" applyFont="1" applyBorder="1"/>
    <xf numFmtId="0" fontId="44" fillId="0" borderId="11" xfId="0" applyFont="1" applyBorder="1"/>
    <xf numFmtId="0" fontId="44" fillId="0" borderId="2" xfId="0" applyFont="1" applyBorder="1"/>
    <xf numFmtId="0" fontId="44" fillId="0" borderId="16" xfId="0" applyFont="1" applyBorder="1"/>
    <xf numFmtId="0" fontId="44" fillId="0" borderId="1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11" xfId="0" applyFont="1" applyBorder="1"/>
    <xf numFmtId="0" fontId="43" fillId="0" borderId="2" xfId="0" applyFont="1" applyBorder="1"/>
    <xf numFmtId="0" fontId="43" fillId="0" borderId="16" xfId="0" applyFont="1" applyBorder="1"/>
    <xf numFmtId="0" fontId="43" fillId="0" borderId="2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3" borderId="11" xfId="0" applyFont="1" applyFill="1" applyBorder="1" applyAlignment="1">
      <alignment horizontal="right"/>
    </xf>
    <xf numFmtId="0" fontId="44" fillId="0" borderId="16" xfId="0" applyFont="1" applyBorder="1" applyAlignment="1">
      <alignment horizontal="left" vertical="center"/>
    </xf>
    <xf numFmtId="0" fontId="43" fillId="3" borderId="11" xfId="0" applyFont="1" applyFill="1" applyBorder="1"/>
    <xf numFmtId="0" fontId="43" fillId="3" borderId="2" xfId="0" applyFont="1" applyFill="1" applyBorder="1"/>
    <xf numFmtId="0" fontId="44" fillId="3" borderId="11" xfId="0" applyFont="1" applyFill="1" applyBorder="1" applyAlignment="1">
      <alignment horizontal="right" vertical="center"/>
    </xf>
    <xf numFmtId="0" fontId="44" fillId="3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3" fillId="0" borderId="11" xfId="0" applyFont="1" applyBorder="1" applyAlignment="1">
      <alignment horizontal="right" vertical="center"/>
    </xf>
    <xf numFmtId="0" fontId="43" fillId="0" borderId="2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4" fillId="0" borderId="11" xfId="0" applyFont="1" applyBorder="1" applyAlignment="1">
      <alignment horizontal="right"/>
    </xf>
    <xf numFmtId="0" fontId="43" fillId="0" borderId="16" xfId="0" applyFont="1" applyBorder="1" applyAlignment="1">
      <alignment horizontal="left" vertical="top"/>
    </xf>
    <xf numFmtId="0" fontId="43" fillId="3" borderId="16" xfId="0" applyFont="1" applyFill="1" applyBorder="1" applyAlignment="1">
      <alignment vertical="center"/>
    </xf>
    <xf numFmtId="0" fontId="43" fillId="3" borderId="26" xfId="0" applyFont="1" applyFill="1" applyBorder="1" applyAlignment="1">
      <alignment horizontal="right" vertical="center"/>
    </xf>
    <xf numFmtId="0" fontId="43" fillId="3" borderId="22" xfId="0" applyFont="1" applyFill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3" borderId="28" xfId="0" applyFont="1" applyFill="1" applyBorder="1" applyAlignment="1">
      <alignment horizontal="right" vertical="center"/>
    </xf>
    <xf numFmtId="0" fontId="43" fillId="3" borderId="14" xfId="0" applyFont="1" applyFill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0" borderId="11" xfId="0" applyFont="1" applyBorder="1" applyAlignment="1">
      <alignment horizontal="right" vertical="center"/>
    </xf>
    <xf numFmtId="0" fontId="43" fillId="3" borderId="11" xfId="0" applyFont="1" applyFill="1" applyBorder="1" applyAlignment="1">
      <alignment horizontal="right" vertical="top"/>
    </xf>
    <xf numFmtId="0" fontId="43" fillId="3" borderId="2" xfId="0" applyFont="1" applyFill="1" applyBorder="1" applyAlignment="1">
      <alignment horizontal="left" vertical="top"/>
    </xf>
    <xf numFmtId="0" fontId="44" fillId="3" borderId="16" xfId="0" applyFont="1" applyFill="1" applyBorder="1" applyAlignment="1">
      <alignment horizontal="left" vertical="center"/>
    </xf>
    <xf numFmtId="0" fontId="43" fillId="0" borderId="2" xfId="0" applyFont="1" applyBorder="1" applyAlignment="1">
      <alignment horizontal="left" vertical="top"/>
    </xf>
    <xf numFmtId="0" fontId="44" fillId="3" borderId="13" xfId="0" applyFont="1" applyFill="1" applyBorder="1" applyAlignment="1">
      <alignment vertical="center"/>
    </xf>
    <xf numFmtId="0" fontId="44" fillId="3" borderId="17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4" fillId="4" borderId="11" xfId="0" applyFont="1" applyFill="1" applyBorder="1" applyAlignment="1">
      <alignment horizontal="right" vertical="center"/>
    </xf>
    <xf numFmtId="0" fontId="44" fillId="4" borderId="2" xfId="0" applyFont="1" applyFill="1" applyBorder="1" applyAlignment="1">
      <alignment horizontal="left" vertical="center"/>
    </xf>
    <xf numFmtId="0" fontId="43" fillId="3" borderId="12" xfId="0" applyFont="1" applyFill="1" applyBorder="1" applyAlignment="1">
      <alignment horizontal="right" vertical="center"/>
    </xf>
    <xf numFmtId="0" fontId="43" fillId="3" borderId="13" xfId="0" applyFont="1" applyFill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11" xfId="0" applyFont="1" applyBorder="1" applyAlignment="1">
      <alignment horizontal="right"/>
    </xf>
    <xf numFmtId="0" fontId="43" fillId="3" borderId="23" xfId="0" applyFont="1" applyFill="1" applyBorder="1" applyAlignment="1">
      <alignment horizontal="right" vertical="center"/>
    </xf>
    <xf numFmtId="0" fontId="43" fillId="3" borderId="16" xfId="0" applyFont="1" applyFill="1" applyBorder="1" applyAlignment="1">
      <alignment horizontal="left" vertical="top"/>
    </xf>
    <xf numFmtId="0" fontId="43" fillId="3" borderId="12" xfId="0" applyFont="1" applyFill="1" applyBorder="1" applyAlignment="1">
      <alignment horizontal="right" vertical="top"/>
    </xf>
    <xf numFmtId="0" fontId="43" fillId="3" borderId="13" xfId="0" applyFont="1" applyFill="1" applyBorder="1" applyAlignment="1">
      <alignment horizontal="left" vertical="top"/>
    </xf>
    <xf numFmtId="0" fontId="43" fillId="3" borderId="17" xfId="0" applyFont="1" applyFill="1" applyBorder="1" applyAlignment="1">
      <alignment horizontal="left" vertical="top"/>
    </xf>
    <xf numFmtId="0" fontId="43" fillId="3" borderId="16" xfId="0" applyFont="1" applyFill="1" applyBorder="1" applyAlignment="1">
      <alignment horizontal="left" vertical="center"/>
    </xf>
    <xf numFmtId="0" fontId="43" fillId="3" borderId="13" xfId="0" applyFont="1" applyFill="1" applyBorder="1" applyAlignment="1">
      <alignment vertical="center"/>
    </xf>
    <xf numFmtId="0" fontId="43" fillId="3" borderId="17" xfId="0" applyFont="1" applyFill="1" applyBorder="1" applyAlignment="1">
      <alignment horizontal="left" vertical="center"/>
    </xf>
    <xf numFmtId="0" fontId="43" fillId="0" borderId="34" xfId="0" applyFont="1" applyBorder="1" applyAlignment="1">
      <alignment vertical="center"/>
    </xf>
    <xf numFmtId="0" fontId="43" fillId="0" borderId="7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2" fontId="29" fillId="3" borderId="7" xfId="0" applyNumberFormat="1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193"/>
  <sheetViews>
    <sheetView tabSelected="1" zoomScale="70" zoomScaleNormal="70" workbookViewId="0">
      <pane xSplit="2" topLeftCell="AE1" activePane="topRight" state="frozen"/>
      <selection activeCell="A42" sqref="A42"/>
      <selection pane="topRight" activeCell="BC135" sqref="BC135"/>
    </sheetView>
  </sheetViews>
  <sheetFormatPr defaultColWidth="9.140625" defaultRowHeight="15.75" x14ac:dyDescent="0.25"/>
  <cols>
    <col min="1" max="1" width="7.7109375" style="12" customWidth="1"/>
    <col min="2" max="2" width="26" style="10" customWidth="1"/>
    <col min="3" max="3" width="29.5703125" style="10" customWidth="1"/>
    <col min="4" max="4" width="4.7109375" style="4" customWidth="1"/>
    <col min="5" max="7" width="3.7109375" style="4" customWidth="1"/>
    <col min="8" max="10" width="4.7109375" style="4" customWidth="1"/>
    <col min="11" max="12" width="3.7109375" style="4" customWidth="1"/>
    <col min="13" max="17" width="4.7109375" style="4" customWidth="1"/>
    <col min="18" max="20" width="3.7109375" style="4" customWidth="1"/>
    <col min="21" max="25" width="4.7109375" style="4" customWidth="1"/>
    <col min="26" max="26" width="3.7109375" style="4" customWidth="1"/>
    <col min="27" max="27" width="15.7109375" style="4" hidden="1" customWidth="1"/>
    <col min="28" max="28" width="70.85546875" style="5" hidden="1" customWidth="1"/>
    <col min="29" max="29" width="5.42578125" style="32" customWidth="1"/>
    <col min="30" max="30" width="8.85546875" style="32" customWidth="1"/>
    <col min="31" max="31" width="11" style="28" customWidth="1"/>
    <col min="32" max="32" width="4.7109375" style="4" customWidth="1"/>
    <col min="33" max="35" width="3.7109375" style="4" customWidth="1"/>
    <col min="36" max="38" width="4.7109375" style="4" customWidth="1"/>
    <col min="39" max="40" width="3.7109375" style="4" customWidth="1"/>
    <col min="41" max="45" width="4.7109375" style="4" customWidth="1"/>
    <col min="46" max="48" width="3.7109375" style="4" customWidth="1"/>
    <col min="49" max="53" width="4.7109375" style="4" customWidth="1"/>
    <col min="54" max="54" width="3.7109375" style="4" customWidth="1"/>
    <col min="55" max="55" width="5.5703125" style="32" customWidth="1"/>
    <col min="56" max="56" width="10" style="32" customWidth="1"/>
    <col min="57" max="58" width="9.7109375" style="28" customWidth="1"/>
    <col min="59" max="59" width="10.28515625" style="38" customWidth="1"/>
    <col min="60" max="60" width="5.42578125" style="42" customWidth="1"/>
    <col min="61" max="61" width="5.5703125" style="4" customWidth="1"/>
    <col min="62" max="16384" width="9.140625" style="4"/>
  </cols>
  <sheetData>
    <row r="1" spans="1:120" s="26" customFormat="1" ht="34.5" thickBot="1" x14ac:dyDescent="0.55000000000000004">
      <c r="A1" s="45"/>
      <c r="B1" s="9"/>
      <c r="C1" s="46" t="s">
        <v>248</v>
      </c>
      <c r="D1" s="25"/>
      <c r="E1" s="25"/>
      <c r="F1" s="25"/>
      <c r="G1" s="25"/>
      <c r="H1" s="25"/>
      <c r="I1" s="25"/>
      <c r="J1" s="25"/>
      <c r="K1" s="25"/>
      <c r="L1" s="25"/>
      <c r="AB1" s="15"/>
      <c r="AC1" s="32"/>
      <c r="AD1" s="32"/>
      <c r="AE1" s="28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32"/>
      <c r="BD1" s="32"/>
      <c r="BE1" s="28"/>
      <c r="BF1" s="28"/>
      <c r="BG1" s="38"/>
      <c r="BH1" s="42"/>
    </row>
    <row r="2" spans="1:120" s="9" customFormat="1" ht="23.25" customHeight="1" thickBot="1" x14ac:dyDescent="0.4">
      <c r="A2" s="47"/>
      <c r="B2" s="20" t="s">
        <v>4</v>
      </c>
      <c r="C2" s="20"/>
      <c r="D2" s="20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  <c r="AB2" s="21"/>
      <c r="AC2" s="33"/>
      <c r="AD2" s="33"/>
      <c r="AE2" s="29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33"/>
      <c r="BD2" s="33"/>
      <c r="BE2" s="29"/>
      <c r="BF2" s="29"/>
      <c r="BG2" s="39"/>
      <c r="BH2" s="43"/>
    </row>
    <row r="3" spans="1:120" s="7" customFormat="1" ht="130.5" customHeight="1" thickBot="1" x14ac:dyDescent="0.3">
      <c r="A3" s="95" t="s">
        <v>259</v>
      </c>
      <c r="B3" s="95" t="s">
        <v>260</v>
      </c>
      <c r="C3" s="95" t="s">
        <v>0</v>
      </c>
      <c r="D3" s="87"/>
      <c r="E3" s="87">
        <v>1</v>
      </c>
      <c r="F3" s="87">
        <v>2</v>
      </c>
      <c r="G3" s="87">
        <v>3</v>
      </c>
      <c r="H3" s="87" t="s">
        <v>84</v>
      </c>
      <c r="I3" s="87" t="s">
        <v>85</v>
      </c>
      <c r="J3" s="87" t="s">
        <v>86</v>
      </c>
      <c r="K3" s="87">
        <v>5</v>
      </c>
      <c r="L3" s="87">
        <v>6</v>
      </c>
      <c r="M3" s="87" t="s">
        <v>132</v>
      </c>
      <c r="N3" s="87" t="s">
        <v>133</v>
      </c>
      <c r="O3" s="87" t="s">
        <v>134</v>
      </c>
      <c r="P3" s="87" t="s">
        <v>135</v>
      </c>
      <c r="Q3" s="87" t="s">
        <v>136</v>
      </c>
      <c r="R3" s="87">
        <v>8</v>
      </c>
      <c r="S3" s="87">
        <v>9</v>
      </c>
      <c r="T3" s="87">
        <v>10</v>
      </c>
      <c r="U3" s="87" t="s">
        <v>122</v>
      </c>
      <c r="V3" s="87" t="s">
        <v>119</v>
      </c>
      <c r="W3" s="87" t="s">
        <v>120</v>
      </c>
      <c r="X3" s="87" t="s">
        <v>121</v>
      </c>
      <c r="Y3" s="87" t="s">
        <v>137</v>
      </c>
      <c r="Z3" s="87">
        <v>12</v>
      </c>
      <c r="AA3" s="87" t="s">
        <v>0</v>
      </c>
      <c r="AB3" s="87" t="s">
        <v>1</v>
      </c>
      <c r="AC3" s="93" t="s">
        <v>252</v>
      </c>
      <c r="AD3" s="93" t="s">
        <v>256</v>
      </c>
      <c r="AE3" s="94" t="s">
        <v>257</v>
      </c>
      <c r="AF3" s="92"/>
      <c r="AG3" s="87">
        <v>1</v>
      </c>
      <c r="AH3" s="87">
        <v>2</v>
      </c>
      <c r="AI3" s="87">
        <v>3</v>
      </c>
      <c r="AJ3" s="87" t="s">
        <v>84</v>
      </c>
      <c r="AK3" s="87" t="s">
        <v>85</v>
      </c>
      <c r="AL3" s="87" t="s">
        <v>86</v>
      </c>
      <c r="AM3" s="87">
        <v>5</v>
      </c>
      <c r="AN3" s="87">
        <v>6</v>
      </c>
      <c r="AO3" s="87" t="s">
        <v>132</v>
      </c>
      <c r="AP3" s="87" t="s">
        <v>133</v>
      </c>
      <c r="AQ3" s="87" t="s">
        <v>134</v>
      </c>
      <c r="AR3" s="87" t="s">
        <v>135</v>
      </c>
      <c r="AS3" s="87" t="s">
        <v>136</v>
      </c>
      <c r="AT3" s="87">
        <v>8</v>
      </c>
      <c r="AU3" s="87">
        <v>9</v>
      </c>
      <c r="AV3" s="87">
        <v>10</v>
      </c>
      <c r="AW3" s="87" t="s">
        <v>122</v>
      </c>
      <c r="AX3" s="87" t="s">
        <v>119</v>
      </c>
      <c r="AY3" s="87" t="s">
        <v>120</v>
      </c>
      <c r="AZ3" s="87" t="s">
        <v>121</v>
      </c>
      <c r="BA3" s="87" t="s">
        <v>137</v>
      </c>
      <c r="BB3" s="87">
        <v>12</v>
      </c>
      <c r="BC3" s="88" t="s">
        <v>3</v>
      </c>
      <c r="BD3" s="88" t="s">
        <v>253</v>
      </c>
      <c r="BE3" s="89" t="s">
        <v>258</v>
      </c>
      <c r="BF3" s="89" t="s">
        <v>254</v>
      </c>
      <c r="BG3" s="90" t="s">
        <v>255</v>
      </c>
      <c r="BH3" s="91" t="s">
        <v>251</v>
      </c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20.100000000000001" customHeight="1" thickTop="1" x14ac:dyDescent="0.25">
      <c r="A4" s="202">
        <v>4462</v>
      </c>
      <c r="B4" s="203" t="s">
        <v>142</v>
      </c>
      <c r="C4" s="204" t="s">
        <v>143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97"/>
      <c r="AB4" s="98"/>
      <c r="AC4" s="50">
        <f t="shared" ref="AC4:AC16" si="0">SUM(D4:Z4)</f>
        <v>0</v>
      </c>
      <c r="AD4" s="99">
        <v>118.14</v>
      </c>
      <c r="AE4" s="100">
        <f t="shared" ref="AE4:AE16" si="1">SUM(AC4:AD4)</f>
        <v>118.14</v>
      </c>
      <c r="AF4" s="97"/>
      <c r="AG4" s="49"/>
      <c r="AH4" s="49"/>
      <c r="AI4" s="49">
        <v>4</v>
      </c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50">
        <f t="shared" ref="BC4:BC16" si="2">SUM(AF4:BB4)</f>
        <v>4</v>
      </c>
      <c r="BD4" s="99">
        <v>122.1</v>
      </c>
      <c r="BE4" s="100">
        <f t="shared" ref="BE4:BE16" si="3">SUM(BC4:BD4)</f>
        <v>126.1</v>
      </c>
      <c r="BF4" s="100">
        <f t="shared" ref="BF4:BF16" si="4">SUM(AE4)</f>
        <v>118.14</v>
      </c>
      <c r="BG4" s="101">
        <f t="shared" ref="BG4:BG16" si="5">SUM(BE4:BF4)</f>
        <v>244.24</v>
      </c>
      <c r="BH4" s="102">
        <v>1</v>
      </c>
      <c r="BI4" s="18"/>
    </row>
    <row r="5" spans="1:120" ht="20.100000000000001" customHeight="1" x14ac:dyDescent="0.25">
      <c r="A5" s="205">
        <v>4395</v>
      </c>
      <c r="B5" s="206" t="s">
        <v>26</v>
      </c>
      <c r="C5" s="207" t="s">
        <v>141</v>
      </c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103"/>
      <c r="AB5" s="104"/>
      <c r="AC5" s="53">
        <f t="shared" si="0"/>
        <v>0</v>
      </c>
      <c r="AD5" s="74">
        <v>122.36</v>
      </c>
      <c r="AE5" s="96">
        <f t="shared" si="1"/>
        <v>122.36</v>
      </c>
      <c r="AF5" s="103"/>
      <c r="AG5" s="52"/>
      <c r="AH5" s="52"/>
      <c r="AI5" s="52"/>
      <c r="AJ5" s="52"/>
      <c r="AK5" s="52"/>
      <c r="AL5" s="52"/>
      <c r="AM5" s="52">
        <v>4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3">
        <f t="shared" si="2"/>
        <v>4</v>
      </c>
      <c r="BD5" s="74">
        <v>119.03</v>
      </c>
      <c r="BE5" s="96">
        <f t="shared" si="3"/>
        <v>123.03</v>
      </c>
      <c r="BF5" s="96">
        <f t="shared" si="4"/>
        <v>122.36</v>
      </c>
      <c r="BG5" s="105">
        <f t="shared" si="5"/>
        <v>245.39</v>
      </c>
      <c r="BH5" s="106">
        <v>2</v>
      </c>
      <c r="BI5" s="18"/>
    </row>
    <row r="6" spans="1:120" ht="20.100000000000001" customHeight="1" x14ac:dyDescent="0.25">
      <c r="A6" s="208">
        <v>4166</v>
      </c>
      <c r="B6" s="209" t="s">
        <v>131</v>
      </c>
      <c r="C6" s="210" t="s">
        <v>150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107"/>
      <c r="AB6" s="108"/>
      <c r="AC6" s="53">
        <f t="shared" si="0"/>
        <v>0</v>
      </c>
      <c r="AD6" s="74">
        <v>125.51</v>
      </c>
      <c r="AE6" s="96">
        <f t="shared" si="1"/>
        <v>125.51</v>
      </c>
      <c r="AF6" s="107"/>
      <c r="AG6" s="52"/>
      <c r="AH6" s="52"/>
      <c r="AI6" s="52"/>
      <c r="AJ6" s="52">
        <v>4</v>
      </c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3">
        <f t="shared" si="2"/>
        <v>4</v>
      </c>
      <c r="BD6" s="74">
        <v>124.83</v>
      </c>
      <c r="BE6" s="96">
        <f t="shared" si="3"/>
        <v>128.82999999999998</v>
      </c>
      <c r="BF6" s="96">
        <f t="shared" si="4"/>
        <v>125.51</v>
      </c>
      <c r="BG6" s="105">
        <f t="shared" si="5"/>
        <v>254.33999999999997</v>
      </c>
      <c r="BH6" s="106">
        <v>3</v>
      </c>
    </row>
    <row r="7" spans="1:120" ht="20.100000000000001" customHeight="1" x14ac:dyDescent="0.25">
      <c r="A7" s="211">
        <v>4462</v>
      </c>
      <c r="B7" s="189" t="s">
        <v>142</v>
      </c>
      <c r="C7" s="212" t="s">
        <v>143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103"/>
      <c r="AB7" s="104"/>
      <c r="AC7" s="53">
        <f t="shared" si="0"/>
        <v>0</v>
      </c>
      <c r="AD7" s="109">
        <v>131.36000000000001</v>
      </c>
      <c r="AE7" s="96">
        <f t="shared" si="1"/>
        <v>131.36000000000001</v>
      </c>
      <c r="AF7" s="103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3">
        <f t="shared" si="2"/>
        <v>0</v>
      </c>
      <c r="BD7" s="109">
        <v>128.71</v>
      </c>
      <c r="BE7" s="96">
        <f t="shared" si="3"/>
        <v>128.71</v>
      </c>
      <c r="BF7" s="96">
        <f t="shared" si="4"/>
        <v>131.36000000000001</v>
      </c>
      <c r="BG7" s="105">
        <f t="shared" si="5"/>
        <v>260.07000000000005</v>
      </c>
      <c r="BH7" s="106">
        <v>4</v>
      </c>
    </row>
    <row r="8" spans="1:120" ht="20.100000000000001" customHeight="1" x14ac:dyDescent="0.25">
      <c r="A8" s="186">
        <v>3185</v>
      </c>
      <c r="B8" s="189" t="s">
        <v>77</v>
      </c>
      <c r="C8" s="212" t="s">
        <v>78</v>
      </c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>
        <v>4</v>
      </c>
      <c r="AA8" s="103"/>
      <c r="AB8" s="104"/>
      <c r="AC8" s="53">
        <f t="shared" si="0"/>
        <v>4</v>
      </c>
      <c r="AD8" s="74">
        <v>132.62</v>
      </c>
      <c r="AE8" s="96">
        <f t="shared" si="1"/>
        <v>136.62</v>
      </c>
      <c r="AF8" s="103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3">
        <f t="shared" si="2"/>
        <v>0</v>
      </c>
      <c r="BD8" s="74">
        <v>128.62</v>
      </c>
      <c r="BE8" s="96">
        <f t="shared" si="3"/>
        <v>128.62</v>
      </c>
      <c r="BF8" s="96">
        <f t="shared" si="4"/>
        <v>136.62</v>
      </c>
      <c r="BG8" s="105">
        <f t="shared" si="5"/>
        <v>265.24</v>
      </c>
      <c r="BH8" s="106">
        <v>5</v>
      </c>
    </row>
    <row r="9" spans="1:120" ht="20.100000000000001" customHeight="1" x14ac:dyDescent="0.2">
      <c r="A9" s="186" t="s">
        <v>148</v>
      </c>
      <c r="B9" s="209" t="s">
        <v>125</v>
      </c>
      <c r="C9" s="210" t="s">
        <v>149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110"/>
      <c r="AB9" s="111"/>
      <c r="AC9" s="53">
        <f t="shared" si="0"/>
        <v>0</v>
      </c>
      <c r="AD9" s="109">
        <v>138.85</v>
      </c>
      <c r="AE9" s="96">
        <f t="shared" si="1"/>
        <v>138.85</v>
      </c>
      <c r="AF9" s="11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3">
        <f t="shared" si="2"/>
        <v>0</v>
      </c>
      <c r="BD9" s="109">
        <v>138.79</v>
      </c>
      <c r="BE9" s="96">
        <f t="shared" si="3"/>
        <v>138.79</v>
      </c>
      <c r="BF9" s="96">
        <f t="shared" si="4"/>
        <v>138.85</v>
      </c>
      <c r="BG9" s="105">
        <f t="shared" si="5"/>
        <v>277.64</v>
      </c>
      <c r="BH9" s="106">
        <v>6</v>
      </c>
    </row>
    <row r="10" spans="1:120" ht="20.100000000000001" customHeight="1" x14ac:dyDescent="0.25">
      <c r="A10" s="213">
        <v>4536</v>
      </c>
      <c r="B10" s="214" t="s">
        <v>146</v>
      </c>
      <c r="C10" s="215" t="s">
        <v>147</v>
      </c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>
        <v>4</v>
      </c>
      <c r="W10" s="52"/>
      <c r="X10" s="52"/>
      <c r="Y10" s="52"/>
      <c r="Z10" s="52"/>
      <c r="AA10" s="103"/>
      <c r="AB10" s="104"/>
      <c r="AC10" s="53">
        <f t="shared" si="0"/>
        <v>4</v>
      </c>
      <c r="AD10" s="74">
        <v>135.51</v>
      </c>
      <c r="AE10" s="96">
        <f t="shared" si="1"/>
        <v>139.51</v>
      </c>
      <c r="AF10" s="103"/>
      <c r="AG10" s="52"/>
      <c r="AH10" s="52"/>
      <c r="AI10" s="52"/>
      <c r="AJ10" s="52"/>
      <c r="AK10" s="52"/>
      <c r="AL10" s="52"/>
      <c r="AM10" s="52">
        <v>4</v>
      </c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3">
        <f t="shared" si="2"/>
        <v>4</v>
      </c>
      <c r="BD10" s="74">
        <v>135.13</v>
      </c>
      <c r="BE10" s="96">
        <f t="shared" si="3"/>
        <v>139.13</v>
      </c>
      <c r="BF10" s="96">
        <f t="shared" si="4"/>
        <v>139.51</v>
      </c>
      <c r="BG10" s="105">
        <f t="shared" si="5"/>
        <v>278.64</v>
      </c>
      <c r="BH10" s="106">
        <v>7</v>
      </c>
    </row>
    <row r="11" spans="1:120" ht="20.100000000000001" customHeight="1" x14ac:dyDescent="0.25">
      <c r="A11" s="186">
        <v>3633</v>
      </c>
      <c r="B11" s="216" t="s">
        <v>58</v>
      </c>
      <c r="C11" s="217" t="s">
        <v>59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>
        <v>4</v>
      </c>
      <c r="Y11" s="52"/>
      <c r="Z11" s="52"/>
      <c r="AA11" s="107"/>
      <c r="AB11" s="108"/>
      <c r="AC11" s="53">
        <f t="shared" si="0"/>
        <v>4</v>
      </c>
      <c r="AD11" s="74">
        <v>142.71</v>
      </c>
      <c r="AE11" s="96">
        <f t="shared" si="1"/>
        <v>146.71</v>
      </c>
      <c r="AF11" s="107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3">
        <f t="shared" si="2"/>
        <v>0</v>
      </c>
      <c r="BD11" s="109">
        <v>145.13999999999999</v>
      </c>
      <c r="BE11" s="96">
        <f t="shared" si="3"/>
        <v>145.13999999999999</v>
      </c>
      <c r="BF11" s="96">
        <f t="shared" si="4"/>
        <v>146.71</v>
      </c>
      <c r="BG11" s="105">
        <f t="shared" si="5"/>
        <v>291.85000000000002</v>
      </c>
      <c r="BH11" s="106">
        <v>8</v>
      </c>
    </row>
    <row r="12" spans="1:120" ht="20.100000000000001" customHeight="1" x14ac:dyDescent="0.25">
      <c r="A12" s="218">
        <v>4619</v>
      </c>
      <c r="B12" s="214" t="s">
        <v>71</v>
      </c>
      <c r="C12" s="219" t="s">
        <v>35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103"/>
      <c r="AB12" s="104"/>
      <c r="AC12" s="53">
        <f t="shared" si="0"/>
        <v>0</v>
      </c>
      <c r="AD12" s="74">
        <v>150.08000000000001</v>
      </c>
      <c r="AE12" s="96">
        <f t="shared" si="1"/>
        <v>150.08000000000001</v>
      </c>
      <c r="AF12" s="103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3">
        <f t="shared" si="2"/>
        <v>0</v>
      </c>
      <c r="BD12" s="74">
        <v>150.66</v>
      </c>
      <c r="BE12" s="96">
        <f t="shared" si="3"/>
        <v>150.66</v>
      </c>
      <c r="BF12" s="96">
        <f t="shared" si="4"/>
        <v>150.08000000000001</v>
      </c>
      <c r="BG12" s="105">
        <f t="shared" si="5"/>
        <v>300.74</v>
      </c>
      <c r="BH12" s="106">
        <v>9</v>
      </c>
    </row>
    <row r="13" spans="1:120" ht="20.100000000000001" customHeight="1" x14ac:dyDescent="0.25">
      <c r="A13" s="186">
        <v>2173</v>
      </c>
      <c r="B13" s="216" t="s">
        <v>151</v>
      </c>
      <c r="C13" s="217" t="s">
        <v>47</v>
      </c>
      <c r="D13" s="51"/>
      <c r="E13" s="52"/>
      <c r="F13" s="52"/>
      <c r="G13" s="52"/>
      <c r="H13" s="52"/>
      <c r="I13" s="52"/>
      <c r="J13" s="52"/>
      <c r="K13" s="52">
        <v>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103"/>
      <c r="AB13" s="104"/>
      <c r="AC13" s="53">
        <f t="shared" si="0"/>
        <v>4</v>
      </c>
      <c r="AD13" s="74">
        <v>156.51</v>
      </c>
      <c r="AE13" s="96">
        <f t="shared" si="1"/>
        <v>160.51</v>
      </c>
      <c r="AF13" s="103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3">
        <f t="shared" si="2"/>
        <v>0</v>
      </c>
      <c r="BD13" s="74">
        <v>146.57</v>
      </c>
      <c r="BE13" s="96">
        <f t="shared" si="3"/>
        <v>146.57</v>
      </c>
      <c r="BF13" s="96">
        <f t="shared" si="4"/>
        <v>160.51</v>
      </c>
      <c r="BG13" s="105">
        <f t="shared" si="5"/>
        <v>307.08</v>
      </c>
      <c r="BH13" s="106">
        <v>10</v>
      </c>
    </row>
    <row r="14" spans="1:120" ht="20.100000000000001" customHeight="1" x14ac:dyDescent="0.25">
      <c r="A14" s="186">
        <v>859</v>
      </c>
      <c r="B14" s="187" t="s">
        <v>138</v>
      </c>
      <c r="C14" s="217" t="s">
        <v>139</v>
      </c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03"/>
      <c r="AB14" s="104"/>
      <c r="AC14" s="53">
        <f t="shared" si="0"/>
        <v>0</v>
      </c>
      <c r="AD14" s="74">
        <v>160.77000000000001</v>
      </c>
      <c r="AE14" s="96">
        <f t="shared" si="1"/>
        <v>160.77000000000001</v>
      </c>
      <c r="AF14" s="103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3">
        <f t="shared" si="2"/>
        <v>0</v>
      </c>
      <c r="BD14" s="74">
        <v>147.24</v>
      </c>
      <c r="BE14" s="96">
        <f t="shared" si="3"/>
        <v>147.24</v>
      </c>
      <c r="BF14" s="96">
        <f t="shared" si="4"/>
        <v>160.77000000000001</v>
      </c>
      <c r="BG14" s="105">
        <f t="shared" si="5"/>
        <v>308.01</v>
      </c>
      <c r="BH14" s="113">
        <v>11</v>
      </c>
    </row>
    <row r="15" spans="1:120" ht="20.100000000000001" customHeight="1" x14ac:dyDescent="0.25">
      <c r="A15" s="186" t="s">
        <v>144</v>
      </c>
      <c r="B15" s="187" t="s">
        <v>145</v>
      </c>
      <c r="C15" s="217" t="s">
        <v>39</v>
      </c>
      <c r="D15" s="51"/>
      <c r="E15" s="52"/>
      <c r="F15" s="52"/>
      <c r="G15" s="52"/>
      <c r="H15" s="52"/>
      <c r="I15" s="52"/>
      <c r="J15" s="52">
        <v>4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103"/>
      <c r="AB15" s="104"/>
      <c r="AC15" s="53">
        <f t="shared" si="0"/>
        <v>4</v>
      </c>
      <c r="AD15" s="74">
        <v>169.53</v>
      </c>
      <c r="AE15" s="96">
        <f t="shared" si="1"/>
        <v>173.53</v>
      </c>
      <c r="AF15" s="103"/>
      <c r="AG15" s="52"/>
      <c r="AH15" s="52"/>
      <c r="AI15" s="52"/>
      <c r="AJ15" s="52">
        <v>4</v>
      </c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>
        <v>4</v>
      </c>
      <c r="BC15" s="53">
        <f t="shared" si="2"/>
        <v>8</v>
      </c>
      <c r="BD15" s="74">
        <v>176.08</v>
      </c>
      <c r="BE15" s="96">
        <f t="shared" si="3"/>
        <v>184.08</v>
      </c>
      <c r="BF15" s="96">
        <f t="shared" si="4"/>
        <v>173.53</v>
      </c>
      <c r="BG15" s="105">
        <f t="shared" si="5"/>
        <v>357.61</v>
      </c>
      <c r="BH15" s="113">
        <v>12</v>
      </c>
    </row>
    <row r="16" spans="1:120" ht="20.100000000000001" customHeight="1" x14ac:dyDescent="0.25">
      <c r="A16" s="220">
        <v>5275</v>
      </c>
      <c r="B16" s="221" t="s">
        <v>140</v>
      </c>
      <c r="C16" s="215" t="s">
        <v>33</v>
      </c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03"/>
      <c r="AB16" s="104"/>
      <c r="AC16" s="53">
        <f t="shared" si="0"/>
        <v>0</v>
      </c>
      <c r="AD16" s="74">
        <v>999</v>
      </c>
      <c r="AE16" s="96">
        <f t="shared" si="1"/>
        <v>999</v>
      </c>
      <c r="AF16" s="103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3">
        <f t="shared" si="2"/>
        <v>0</v>
      </c>
      <c r="BD16" s="74">
        <v>148.12</v>
      </c>
      <c r="BE16" s="96">
        <f t="shared" si="3"/>
        <v>148.12</v>
      </c>
      <c r="BF16" s="96">
        <f t="shared" si="4"/>
        <v>999</v>
      </c>
      <c r="BG16" s="105">
        <f t="shared" si="5"/>
        <v>1147.1199999999999</v>
      </c>
      <c r="BH16" s="113">
        <v>13</v>
      </c>
    </row>
    <row r="17" spans="1:60" ht="20.100000000000001" customHeight="1" x14ac:dyDescent="0.25">
      <c r="A17" s="186" t="s">
        <v>152</v>
      </c>
      <c r="B17" s="187" t="s">
        <v>40</v>
      </c>
      <c r="C17" s="217" t="s">
        <v>41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114"/>
      <c r="AB17" s="115"/>
      <c r="AC17" s="56">
        <f t="shared" ref="AC17:AC33" si="6">SUM(D17:Z17)</f>
        <v>0</v>
      </c>
      <c r="AD17" s="74"/>
      <c r="AE17" s="116">
        <f t="shared" ref="AE17:AE33" si="7">SUM(AC17:AD17)</f>
        <v>0</v>
      </c>
      <c r="AF17" s="114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3">
        <f t="shared" ref="BC17:BC31" si="8">SUM(AF17:BB17)</f>
        <v>0</v>
      </c>
      <c r="BD17" s="117"/>
      <c r="BE17" s="116">
        <f t="shared" ref="BE17:BE33" si="9">SUM(BC17:BD17)</f>
        <v>0</v>
      </c>
      <c r="BF17" s="116">
        <f t="shared" ref="BF17:BF33" si="10">SUM(AE17)</f>
        <v>0</v>
      </c>
      <c r="BG17" s="118">
        <f t="shared" ref="BG17:BG33" si="11">SUM(BE17:BF17)</f>
        <v>0</v>
      </c>
      <c r="BH17" s="113">
        <v>14</v>
      </c>
    </row>
    <row r="18" spans="1:60" ht="20.100000000000001" customHeight="1" x14ac:dyDescent="0.25">
      <c r="A18" s="186" t="s">
        <v>153</v>
      </c>
      <c r="B18" s="189" t="s">
        <v>75</v>
      </c>
      <c r="C18" s="212" t="s">
        <v>76</v>
      </c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03"/>
      <c r="AB18" s="104"/>
      <c r="AC18" s="53">
        <f t="shared" si="6"/>
        <v>0</v>
      </c>
      <c r="AD18" s="74"/>
      <c r="AE18" s="96">
        <f t="shared" si="7"/>
        <v>0</v>
      </c>
      <c r="AF18" s="103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3">
        <f t="shared" si="8"/>
        <v>0</v>
      </c>
      <c r="BD18" s="74"/>
      <c r="BE18" s="96">
        <f t="shared" si="9"/>
        <v>0</v>
      </c>
      <c r="BF18" s="96">
        <f t="shared" si="10"/>
        <v>0</v>
      </c>
      <c r="BG18" s="105">
        <f t="shared" si="11"/>
        <v>0</v>
      </c>
      <c r="BH18" s="113">
        <v>15</v>
      </c>
    </row>
    <row r="19" spans="1:60" ht="20.100000000000001" customHeight="1" x14ac:dyDescent="0.25">
      <c r="A19" s="222">
        <v>4267</v>
      </c>
      <c r="B19" s="209" t="s">
        <v>24</v>
      </c>
      <c r="C19" s="210" t="s">
        <v>25</v>
      </c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7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07"/>
      <c r="AB19" s="108"/>
      <c r="AC19" s="53">
        <f t="shared" si="6"/>
        <v>0</v>
      </c>
      <c r="AD19" s="109"/>
      <c r="AE19" s="96">
        <f t="shared" si="7"/>
        <v>0</v>
      </c>
      <c r="AF19" s="107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>
        <f t="shared" si="8"/>
        <v>0</v>
      </c>
      <c r="BD19" s="74"/>
      <c r="BE19" s="96">
        <f t="shared" si="9"/>
        <v>0</v>
      </c>
      <c r="BF19" s="96">
        <f t="shared" si="10"/>
        <v>0</v>
      </c>
      <c r="BG19" s="105">
        <f t="shared" si="11"/>
        <v>0</v>
      </c>
      <c r="BH19" s="113">
        <v>16</v>
      </c>
    </row>
    <row r="20" spans="1:60" ht="20.100000000000001" customHeight="1" x14ac:dyDescent="0.25">
      <c r="A20" s="205">
        <v>1921</v>
      </c>
      <c r="B20" s="206" t="s">
        <v>154</v>
      </c>
      <c r="C20" s="207" t="s">
        <v>155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107"/>
      <c r="AB20" s="108"/>
      <c r="AC20" s="53">
        <f t="shared" si="6"/>
        <v>0</v>
      </c>
      <c r="AD20" s="109"/>
      <c r="AE20" s="96">
        <f t="shared" si="7"/>
        <v>0</v>
      </c>
      <c r="AF20" s="107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3">
        <f t="shared" si="8"/>
        <v>0</v>
      </c>
      <c r="BD20" s="109"/>
      <c r="BE20" s="96">
        <f t="shared" si="9"/>
        <v>0</v>
      </c>
      <c r="BF20" s="96">
        <f t="shared" si="10"/>
        <v>0</v>
      </c>
      <c r="BG20" s="105">
        <f t="shared" si="11"/>
        <v>0</v>
      </c>
      <c r="BH20" s="113">
        <v>17</v>
      </c>
    </row>
    <row r="21" spans="1:60" ht="20.100000000000001" customHeight="1" x14ac:dyDescent="0.25">
      <c r="A21" s="222">
        <v>4460</v>
      </c>
      <c r="B21" s="223" t="s">
        <v>156</v>
      </c>
      <c r="C21" s="219" t="s">
        <v>65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103"/>
      <c r="AB21" s="104"/>
      <c r="AC21" s="53">
        <f t="shared" si="6"/>
        <v>0</v>
      </c>
      <c r="AD21" s="74"/>
      <c r="AE21" s="96">
        <f t="shared" si="7"/>
        <v>0</v>
      </c>
      <c r="AF21" s="103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>
        <f t="shared" si="8"/>
        <v>0</v>
      </c>
      <c r="BD21" s="74"/>
      <c r="BE21" s="96">
        <f t="shared" si="9"/>
        <v>0</v>
      </c>
      <c r="BF21" s="96">
        <f t="shared" si="10"/>
        <v>0</v>
      </c>
      <c r="BG21" s="105">
        <f t="shared" si="11"/>
        <v>0</v>
      </c>
      <c r="BH21" s="113">
        <v>18</v>
      </c>
    </row>
    <row r="22" spans="1:60" ht="20.100000000000001" customHeight="1" x14ac:dyDescent="0.25">
      <c r="A22" s="222">
        <v>3344</v>
      </c>
      <c r="B22" s="224" t="s">
        <v>73</v>
      </c>
      <c r="C22" s="219" t="s">
        <v>74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03"/>
      <c r="AB22" s="104"/>
      <c r="AC22" s="53">
        <f t="shared" si="6"/>
        <v>0</v>
      </c>
      <c r="AD22" s="74"/>
      <c r="AE22" s="96">
        <f t="shared" si="7"/>
        <v>0</v>
      </c>
      <c r="AF22" s="103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3">
        <f t="shared" si="8"/>
        <v>0</v>
      </c>
      <c r="BD22" s="74"/>
      <c r="BE22" s="96">
        <f t="shared" si="9"/>
        <v>0</v>
      </c>
      <c r="BF22" s="96">
        <f t="shared" si="10"/>
        <v>0</v>
      </c>
      <c r="BG22" s="105">
        <f t="shared" si="11"/>
        <v>0</v>
      </c>
      <c r="BH22" s="113">
        <v>19</v>
      </c>
    </row>
    <row r="23" spans="1:60" ht="20.100000000000001" customHeight="1" x14ac:dyDescent="0.25">
      <c r="A23" s="222">
        <v>1818</v>
      </c>
      <c r="B23" s="224" t="s">
        <v>157</v>
      </c>
      <c r="C23" s="219" t="s">
        <v>12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03"/>
      <c r="AB23" s="104"/>
      <c r="AC23" s="53">
        <f t="shared" si="6"/>
        <v>0</v>
      </c>
      <c r="AD23" s="74"/>
      <c r="AE23" s="96">
        <f t="shared" si="7"/>
        <v>0</v>
      </c>
      <c r="AF23" s="103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3">
        <f t="shared" si="8"/>
        <v>0</v>
      </c>
      <c r="BD23" s="74"/>
      <c r="BE23" s="96">
        <f t="shared" si="9"/>
        <v>0</v>
      </c>
      <c r="BF23" s="96">
        <f t="shared" si="10"/>
        <v>0</v>
      </c>
      <c r="BG23" s="105">
        <f t="shared" si="11"/>
        <v>0</v>
      </c>
      <c r="BH23" s="113">
        <v>20</v>
      </c>
    </row>
    <row r="24" spans="1:60" ht="20.100000000000001" customHeight="1" x14ac:dyDescent="0.25">
      <c r="A24" s="186">
        <v>4430</v>
      </c>
      <c r="B24" s="216" t="s">
        <v>158</v>
      </c>
      <c r="C24" s="217" t="s">
        <v>39</v>
      </c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03"/>
      <c r="AB24" s="104"/>
      <c r="AC24" s="53">
        <f t="shared" si="6"/>
        <v>0</v>
      </c>
      <c r="AD24" s="74"/>
      <c r="AE24" s="96">
        <f t="shared" si="7"/>
        <v>0</v>
      </c>
      <c r="AF24" s="103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3">
        <f t="shared" si="8"/>
        <v>0</v>
      </c>
      <c r="BD24" s="74"/>
      <c r="BE24" s="96">
        <f t="shared" si="9"/>
        <v>0</v>
      </c>
      <c r="BF24" s="96">
        <f t="shared" si="10"/>
        <v>0</v>
      </c>
      <c r="BG24" s="105">
        <f t="shared" si="11"/>
        <v>0</v>
      </c>
      <c r="BH24" s="113">
        <v>21</v>
      </c>
    </row>
    <row r="25" spans="1:60" ht="20.100000000000001" customHeight="1" x14ac:dyDescent="0.25">
      <c r="A25" s="225" t="s">
        <v>159</v>
      </c>
      <c r="B25" s="214" t="s">
        <v>160</v>
      </c>
      <c r="C25" s="215" t="s">
        <v>161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03"/>
      <c r="AB25" s="104"/>
      <c r="AC25" s="53">
        <f t="shared" si="6"/>
        <v>0</v>
      </c>
      <c r="AD25" s="74"/>
      <c r="AE25" s="96">
        <f t="shared" si="7"/>
        <v>0</v>
      </c>
      <c r="AF25" s="103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>
        <f t="shared" si="8"/>
        <v>0</v>
      </c>
      <c r="BD25" s="74"/>
      <c r="BE25" s="96">
        <f t="shared" si="9"/>
        <v>0</v>
      </c>
      <c r="BF25" s="96">
        <f t="shared" si="10"/>
        <v>0</v>
      </c>
      <c r="BG25" s="105">
        <f t="shared" si="11"/>
        <v>0</v>
      </c>
      <c r="BH25" s="113">
        <v>22</v>
      </c>
    </row>
    <row r="26" spans="1:60" ht="20.100000000000001" customHeight="1" x14ac:dyDescent="0.25">
      <c r="A26" s="222">
        <v>3035</v>
      </c>
      <c r="B26" s="224" t="s">
        <v>82</v>
      </c>
      <c r="C26" s="219" t="s">
        <v>83</v>
      </c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103"/>
      <c r="AB26" s="104"/>
      <c r="AC26" s="53">
        <f t="shared" si="6"/>
        <v>0</v>
      </c>
      <c r="AD26" s="74"/>
      <c r="AE26" s="96">
        <f t="shared" si="7"/>
        <v>0</v>
      </c>
      <c r="AF26" s="103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>
        <f t="shared" si="8"/>
        <v>0</v>
      </c>
      <c r="BD26" s="74"/>
      <c r="BE26" s="96">
        <f t="shared" si="9"/>
        <v>0</v>
      </c>
      <c r="BF26" s="96">
        <f t="shared" si="10"/>
        <v>0</v>
      </c>
      <c r="BG26" s="105">
        <f t="shared" si="11"/>
        <v>0</v>
      </c>
      <c r="BH26" s="113">
        <v>23</v>
      </c>
    </row>
    <row r="27" spans="1:60" ht="20.100000000000001" customHeight="1" x14ac:dyDescent="0.25">
      <c r="A27" s="222" t="s">
        <v>162</v>
      </c>
      <c r="B27" s="206" t="s">
        <v>80</v>
      </c>
      <c r="C27" s="207" t="s">
        <v>81</v>
      </c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107"/>
      <c r="AB27" s="108"/>
      <c r="AC27" s="53">
        <f t="shared" si="6"/>
        <v>0</v>
      </c>
      <c r="AD27" s="74"/>
      <c r="AE27" s="96">
        <f t="shared" si="7"/>
        <v>0</v>
      </c>
      <c r="AF27" s="107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3">
        <f t="shared" si="8"/>
        <v>0</v>
      </c>
      <c r="BD27" s="74"/>
      <c r="BE27" s="96">
        <f t="shared" si="9"/>
        <v>0</v>
      </c>
      <c r="BF27" s="96">
        <f t="shared" si="10"/>
        <v>0</v>
      </c>
      <c r="BG27" s="105">
        <f t="shared" si="11"/>
        <v>0</v>
      </c>
      <c r="BH27" s="113">
        <v>24</v>
      </c>
    </row>
    <row r="28" spans="1:60" ht="20.100000000000001" customHeight="1" x14ac:dyDescent="0.25">
      <c r="A28" s="186"/>
      <c r="B28" s="187"/>
      <c r="C28" s="217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103"/>
      <c r="AB28" s="104"/>
      <c r="AC28" s="53">
        <f t="shared" si="6"/>
        <v>0</v>
      </c>
      <c r="AD28" s="74"/>
      <c r="AE28" s="96">
        <f t="shared" si="7"/>
        <v>0</v>
      </c>
      <c r="AF28" s="103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3">
        <f t="shared" si="8"/>
        <v>0</v>
      </c>
      <c r="BD28" s="74"/>
      <c r="BE28" s="96">
        <f t="shared" si="9"/>
        <v>0</v>
      </c>
      <c r="BF28" s="96">
        <f t="shared" si="10"/>
        <v>0</v>
      </c>
      <c r="BG28" s="105">
        <f t="shared" si="11"/>
        <v>0</v>
      </c>
      <c r="BH28" s="113">
        <v>25</v>
      </c>
    </row>
    <row r="29" spans="1:60" ht="20.100000000000001" customHeight="1" x14ac:dyDescent="0.25">
      <c r="A29" s="191"/>
      <c r="B29" s="193"/>
      <c r="C29" s="20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107"/>
      <c r="AB29" s="108"/>
      <c r="AC29" s="53">
        <f t="shared" si="6"/>
        <v>0</v>
      </c>
      <c r="AD29" s="74"/>
      <c r="AE29" s="96">
        <f t="shared" si="7"/>
        <v>0</v>
      </c>
      <c r="AF29" s="107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3">
        <f t="shared" si="8"/>
        <v>0</v>
      </c>
      <c r="BD29" s="74"/>
      <c r="BE29" s="96">
        <f t="shared" si="9"/>
        <v>0</v>
      </c>
      <c r="BF29" s="96">
        <f t="shared" si="10"/>
        <v>0</v>
      </c>
      <c r="BG29" s="105">
        <f t="shared" si="11"/>
        <v>0</v>
      </c>
      <c r="BH29" s="113">
        <v>26</v>
      </c>
    </row>
    <row r="30" spans="1:60" ht="20.100000000000001" customHeight="1" x14ac:dyDescent="0.25">
      <c r="A30" s="191"/>
      <c r="B30" s="193"/>
      <c r="C30" s="198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107"/>
      <c r="AB30" s="108"/>
      <c r="AC30" s="53">
        <f t="shared" si="6"/>
        <v>0</v>
      </c>
      <c r="AD30" s="74"/>
      <c r="AE30" s="96">
        <f t="shared" si="7"/>
        <v>0</v>
      </c>
      <c r="AF30" s="107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3">
        <f t="shared" si="8"/>
        <v>0</v>
      </c>
      <c r="BD30" s="74"/>
      <c r="BE30" s="96">
        <f t="shared" si="9"/>
        <v>0</v>
      </c>
      <c r="BF30" s="96">
        <f t="shared" si="10"/>
        <v>0</v>
      </c>
      <c r="BG30" s="105">
        <f t="shared" si="11"/>
        <v>0</v>
      </c>
      <c r="BH30" s="113">
        <v>27</v>
      </c>
    </row>
    <row r="31" spans="1:60" ht="20.100000000000001" customHeight="1" x14ac:dyDescent="0.25">
      <c r="A31" s="191"/>
      <c r="B31" s="194"/>
      <c r="C31" s="197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103"/>
      <c r="AB31" s="104"/>
      <c r="AC31" s="53">
        <f t="shared" si="6"/>
        <v>0</v>
      </c>
      <c r="AD31" s="74"/>
      <c r="AE31" s="96">
        <f t="shared" si="7"/>
        <v>0</v>
      </c>
      <c r="AF31" s="103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3">
        <f t="shared" si="8"/>
        <v>0</v>
      </c>
      <c r="BD31" s="74"/>
      <c r="BE31" s="96">
        <f t="shared" si="9"/>
        <v>0</v>
      </c>
      <c r="BF31" s="96">
        <f t="shared" si="10"/>
        <v>0</v>
      </c>
      <c r="BG31" s="105">
        <f t="shared" si="11"/>
        <v>0</v>
      </c>
      <c r="BH31" s="113">
        <v>28</v>
      </c>
    </row>
    <row r="32" spans="1:60" ht="20.100000000000001" customHeight="1" x14ac:dyDescent="0.25">
      <c r="A32" s="191"/>
      <c r="B32" s="192"/>
      <c r="C32" s="199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103"/>
      <c r="AB32" s="104"/>
      <c r="AC32" s="53">
        <f t="shared" si="6"/>
        <v>0</v>
      </c>
      <c r="AD32" s="74"/>
      <c r="AE32" s="96">
        <f t="shared" si="7"/>
        <v>0</v>
      </c>
      <c r="AF32" s="103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>
        <f t="shared" ref="BC32:BC33" si="12">SUM(AG32:BB32)</f>
        <v>0</v>
      </c>
      <c r="BD32" s="74"/>
      <c r="BE32" s="96">
        <f t="shared" si="9"/>
        <v>0</v>
      </c>
      <c r="BF32" s="96">
        <f t="shared" si="10"/>
        <v>0</v>
      </c>
      <c r="BG32" s="105">
        <f t="shared" si="11"/>
        <v>0</v>
      </c>
      <c r="BH32" s="113">
        <v>29</v>
      </c>
    </row>
    <row r="33" spans="1:120" ht="20.100000000000001" customHeight="1" thickBot="1" x14ac:dyDescent="0.3">
      <c r="A33" s="195"/>
      <c r="B33" s="196"/>
      <c r="C33" s="201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119"/>
      <c r="AB33" s="120"/>
      <c r="AC33" s="60">
        <f t="shared" si="6"/>
        <v>0</v>
      </c>
      <c r="AD33" s="75"/>
      <c r="AE33" s="121">
        <f t="shared" si="7"/>
        <v>0</v>
      </c>
      <c r="AF33" s="11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60">
        <f t="shared" si="12"/>
        <v>0</v>
      </c>
      <c r="BD33" s="75"/>
      <c r="BE33" s="121">
        <f t="shared" si="9"/>
        <v>0</v>
      </c>
      <c r="BF33" s="121">
        <f t="shared" si="10"/>
        <v>0</v>
      </c>
      <c r="BG33" s="122">
        <f t="shared" si="11"/>
        <v>0</v>
      </c>
      <c r="BH33" s="123">
        <v>30</v>
      </c>
    </row>
    <row r="34" spans="1:120" s="7" customFormat="1" ht="33.75" customHeight="1" thickTop="1" thickBot="1" x14ac:dyDescent="0.3">
      <c r="A34" s="16"/>
      <c r="B34" s="6"/>
      <c r="C34" s="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"/>
      <c r="AB34" s="5"/>
      <c r="AC34" s="37"/>
      <c r="AD34" s="37"/>
      <c r="AE34" s="36"/>
      <c r="AF34" s="4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37"/>
      <c r="BD34" s="37"/>
      <c r="BE34" s="36"/>
      <c r="BF34" s="36"/>
      <c r="BG34" s="41"/>
      <c r="BH34" s="42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s="22" customFormat="1" ht="20.100000000000001" customHeight="1" thickTop="1" thickBot="1" x14ac:dyDescent="0.4">
      <c r="A35" s="19"/>
      <c r="B35" s="20" t="s">
        <v>6</v>
      </c>
      <c r="C35" s="20"/>
      <c r="D35" s="20" t="s">
        <v>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  <c r="AB35" s="21"/>
      <c r="AC35" s="33"/>
      <c r="AD35" s="33"/>
      <c r="AE35" s="29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33"/>
      <c r="BD35" s="33"/>
      <c r="BE35" s="29"/>
      <c r="BF35" s="29"/>
      <c r="BG35" s="39"/>
      <c r="BH35" s="43"/>
    </row>
    <row r="36" spans="1:120" ht="130.5" customHeight="1" thickBot="1" x14ac:dyDescent="0.3">
      <c r="A36" s="95" t="s">
        <v>259</v>
      </c>
      <c r="B36" s="95" t="s">
        <v>260</v>
      </c>
      <c r="C36" s="95" t="s">
        <v>0</v>
      </c>
      <c r="D36" s="87"/>
      <c r="E36" s="87">
        <v>1</v>
      </c>
      <c r="F36" s="87">
        <v>2</v>
      </c>
      <c r="G36" s="87">
        <v>3</v>
      </c>
      <c r="H36" s="87" t="s">
        <v>84</v>
      </c>
      <c r="I36" s="87" t="s">
        <v>85</v>
      </c>
      <c r="J36" s="87" t="s">
        <v>86</v>
      </c>
      <c r="K36" s="87">
        <v>5</v>
      </c>
      <c r="L36" s="87">
        <v>6</v>
      </c>
      <c r="M36" s="87" t="s">
        <v>132</v>
      </c>
      <c r="N36" s="87" t="s">
        <v>133</v>
      </c>
      <c r="O36" s="87" t="s">
        <v>134</v>
      </c>
      <c r="P36" s="87" t="s">
        <v>135</v>
      </c>
      <c r="Q36" s="87" t="s">
        <v>136</v>
      </c>
      <c r="R36" s="87">
        <v>8</v>
      </c>
      <c r="S36" s="87">
        <v>9</v>
      </c>
      <c r="T36" s="87">
        <v>10</v>
      </c>
      <c r="U36" s="87" t="s">
        <v>122</v>
      </c>
      <c r="V36" s="87" t="s">
        <v>119</v>
      </c>
      <c r="W36" s="87" t="s">
        <v>120</v>
      </c>
      <c r="X36" s="87" t="s">
        <v>121</v>
      </c>
      <c r="Y36" s="87" t="s">
        <v>137</v>
      </c>
      <c r="Z36" s="87">
        <v>12</v>
      </c>
      <c r="AA36" s="87" t="s">
        <v>0</v>
      </c>
      <c r="AB36" s="87" t="s">
        <v>1</v>
      </c>
      <c r="AC36" s="93" t="s">
        <v>252</v>
      </c>
      <c r="AD36" s="93" t="s">
        <v>256</v>
      </c>
      <c r="AE36" s="94" t="s">
        <v>257</v>
      </c>
      <c r="AF36" s="92"/>
      <c r="AG36" s="87">
        <v>1</v>
      </c>
      <c r="AH36" s="87">
        <v>2</v>
      </c>
      <c r="AI36" s="87">
        <v>3</v>
      </c>
      <c r="AJ36" s="87" t="s">
        <v>84</v>
      </c>
      <c r="AK36" s="87" t="s">
        <v>85</v>
      </c>
      <c r="AL36" s="87" t="s">
        <v>86</v>
      </c>
      <c r="AM36" s="87">
        <v>5</v>
      </c>
      <c r="AN36" s="87">
        <v>6</v>
      </c>
      <c r="AO36" s="87" t="s">
        <v>132</v>
      </c>
      <c r="AP36" s="87" t="s">
        <v>133</v>
      </c>
      <c r="AQ36" s="87" t="s">
        <v>134</v>
      </c>
      <c r="AR36" s="87" t="s">
        <v>135</v>
      </c>
      <c r="AS36" s="87" t="s">
        <v>136</v>
      </c>
      <c r="AT36" s="87">
        <v>8</v>
      </c>
      <c r="AU36" s="87">
        <v>9</v>
      </c>
      <c r="AV36" s="87">
        <v>10</v>
      </c>
      <c r="AW36" s="87" t="s">
        <v>122</v>
      </c>
      <c r="AX36" s="87" t="s">
        <v>119</v>
      </c>
      <c r="AY36" s="87" t="s">
        <v>120</v>
      </c>
      <c r="AZ36" s="87" t="s">
        <v>121</v>
      </c>
      <c r="BA36" s="87" t="s">
        <v>137</v>
      </c>
      <c r="BB36" s="87">
        <v>12</v>
      </c>
      <c r="BC36" s="88" t="s">
        <v>3</v>
      </c>
      <c r="BD36" s="88" t="s">
        <v>253</v>
      </c>
      <c r="BE36" s="89" t="s">
        <v>258</v>
      </c>
      <c r="BF36" s="89" t="s">
        <v>254</v>
      </c>
      <c r="BG36" s="90" t="s">
        <v>255</v>
      </c>
      <c r="BH36" s="91" t="s">
        <v>251</v>
      </c>
      <c r="BI36" s="6"/>
    </row>
    <row r="37" spans="1:120" ht="20.100000000000001" customHeight="1" thickTop="1" x14ac:dyDescent="0.25">
      <c r="A37" s="202">
        <v>2042</v>
      </c>
      <c r="B37" s="203" t="s">
        <v>235</v>
      </c>
      <c r="C37" s="204" t="s">
        <v>230</v>
      </c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>
        <v>4</v>
      </c>
      <c r="V37" s="49"/>
      <c r="W37" s="49"/>
      <c r="X37" s="49"/>
      <c r="Y37" s="49"/>
      <c r="Z37" s="49"/>
      <c r="AA37" s="97"/>
      <c r="AB37" s="98"/>
      <c r="AC37" s="50">
        <f t="shared" ref="AC37:AC52" si="13">SUM(D37:Z37)</f>
        <v>4</v>
      </c>
      <c r="AD37" s="124">
        <v>121.48</v>
      </c>
      <c r="AE37" s="100">
        <f t="shared" ref="AE37:AE52" si="14">SUM(AC37:AD37)</f>
        <v>125.48</v>
      </c>
      <c r="AF37" s="97"/>
      <c r="AG37" s="49"/>
      <c r="AH37" s="49"/>
      <c r="AI37" s="49">
        <v>4</v>
      </c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50">
        <f>SUM(AF37:BB37)</f>
        <v>4</v>
      </c>
      <c r="BD37" s="99">
        <v>122.4</v>
      </c>
      <c r="BE37" s="100">
        <f t="shared" ref="BE37:BE50" si="15">SUM(BC37:BD37)</f>
        <v>126.4</v>
      </c>
      <c r="BF37" s="100">
        <f t="shared" ref="BF37:BF52" si="16">SUM(AE37)</f>
        <v>125.48</v>
      </c>
      <c r="BG37" s="101">
        <f t="shared" ref="BG37:BG52" si="17">SUM(BE37:BF37)</f>
        <v>251.88</v>
      </c>
      <c r="BH37" s="102">
        <v>1</v>
      </c>
      <c r="BI37" s="18"/>
    </row>
    <row r="38" spans="1:120" ht="20.100000000000001" customHeight="1" x14ac:dyDescent="0.25">
      <c r="A38" s="225">
        <v>714</v>
      </c>
      <c r="B38" s="187" t="s">
        <v>229</v>
      </c>
      <c r="C38" s="217" t="s">
        <v>230</v>
      </c>
      <c r="D38" s="61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25"/>
      <c r="AB38" s="126"/>
      <c r="AC38" s="53">
        <f t="shared" si="13"/>
        <v>0</v>
      </c>
      <c r="AD38" s="74">
        <v>130.37</v>
      </c>
      <c r="AE38" s="96">
        <f t="shared" si="14"/>
        <v>130.37</v>
      </c>
      <c r="AF38" s="107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3">
        <f>SUM(AF38:BB38)</f>
        <v>0</v>
      </c>
      <c r="BD38" s="74">
        <v>126.74</v>
      </c>
      <c r="BE38" s="96">
        <f t="shared" si="15"/>
        <v>126.74</v>
      </c>
      <c r="BF38" s="96">
        <f t="shared" si="16"/>
        <v>130.37</v>
      </c>
      <c r="BG38" s="105">
        <f t="shared" si="17"/>
        <v>257.11</v>
      </c>
      <c r="BH38" s="106">
        <v>2</v>
      </c>
      <c r="BI38" s="18"/>
    </row>
    <row r="39" spans="1:120" ht="20.100000000000001" customHeight="1" x14ac:dyDescent="0.25">
      <c r="A39" s="225">
        <v>4169</v>
      </c>
      <c r="B39" s="188" t="s">
        <v>37</v>
      </c>
      <c r="C39" s="217" t="s">
        <v>38</v>
      </c>
      <c r="D39" s="61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125"/>
      <c r="AB39" s="126"/>
      <c r="AC39" s="53">
        <f t="shared" si="13"/>
        <v>0</v>
      </c>
      <c r="AD39" s="74">
        <v>131.13999999999999</v>
      </c>
      <c r="AE39" s="96">
        <f t="shared" si="14"/>
        <v>131.13999999999999</v>
      </c>
      <c r="AF39" s="107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3">
        <f t="shared" ref="BC39:BC68" si="18">SUM(AF39:BB39)</f>
        <v>0</v>
      </c>
      <c r="BD39" s="74">
        <v>131.55000000000001</v>
      </c>
      <c r="BE39" s="96">
        <f t="shared" si="15"/>
        <v>131.55000000000001</v>
      </c>
      <c r="BF39" s="96">
        <f t="shared" si="16"/>
        <v>131.13999999999999</v>
      </c>
      <c r="BG39" s="105">
        <f t="shared" si="17"/>
        <v>262.69</v>
      </c>
      <c r="BH39" s="106">
        <v>3</v>
      </c>
    </row>
    <row r="40" spans="1:120" ht="20.100000000000001" customHeight="1" x14ac:dyDescent="0.25">
      <c r="A40" s="225">
        <v>4817</v>
      </c>
      <c r="B40" s="188" t="s">
        <v>239</v>
      </c>
      <c r="C40" s="217" t="s">
        <v>104</v>
      </c>
      <c r="D40" s="61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125"/>
      <c r="AB40" s="126"/>
      <c r="AC40" s="53">
        <f t="shared" si="13"/>
        <v>0</v>
      </c>
      <c r="AD40" s="74">
        <v>136.74</v>
      </c>
      <c r="AE40" s="96">
        <f t="shared" si="14"/>
        <v>136.74</v>
      </c>
      <c r="AF40" s="107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3">
        <f t="shared" si="18"/>
        <v>0</v>
      </c>
      <c r="BD40" s="74">
        <v>134.19999999999999</v>
      </c>
      <c r="BE40" s="96">
        <f t="shared" si="15"/>
        <v>134.19999999999999</v>
      </c>
      <c r="BF40" s="96">
        <f t="shared" si="16"/>
        <v>136.74</v>
      </c>
      <c r="BG40" s="105">
        <f t="shared" si="17"/>
        <v>270.94</v>
      </c>
      <c r="BH40" s="106">
        <v>4</v>
      </c>
    </row>
    <row r="41" spans="1:120" ht="20.100000000000001" customHeight="1" x14ac:dyDescent="0.25">
      <c r="A41" s="186">
        <v>1743</v>
      </c>
      <c r="B41" s="187" t="s">
        <v>237</v>
      </c>
      <c r="C41" s="217" t="s">
        <v>238</v>
      </c>
      <c r="D41" s="6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>
        <v>4</v>
      </c>
      <c r="AA41" s="125"/>
      <c r="AB41" s="126"/>
      <c r="AC41" s="53">
        <f t="shared" si="13"/>
        <v>4</v>
      </c>
      <c r="AD41" s="109">
        <v>136.79</v>
      </c>
      <c r="AE41" s="96">
        <f t="shared" si="14"/>
        <v>140.79</v>
      </c>
      <c r="AF41" s="107"/>
      <c r="AG41" s="52"/>
      <c r="AH41" s="52"/>
      <c r="AI41" s="52"/>
      <c r="AJ41" s="52"/>
      <c r="AK41" s="52"/>
      <c r="AL41" s="52"/>
      <c r="AM41" s="52">
        <v>4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>
        <f t="shared" si="18"/>
        <v>4</v>
      </c>
      <c r="BD41" s="109">
        <v>128.97999999999999</v>
      </c>
      <c r="BE41" s="96">
        <f t="shared" si="15"/>
        <v>132.97999999999999</v>
      </c>
      <c r="BF41" s="96">
        <f t="shared" si="16"/>
        <v>140.79</v>
      </c>
      <c r="BG41" s="105">
        <f t="shared" si="17"/>
        <v>273.77</v>
      </c>
      <c r="BH41" s="106">
        <v>5</v>
      </c>
    </row>
    <row r="42" spans="1:120" ht="20.100000000000001" customHeight="1" x14ac:dyDescent="0.25">
      <c r="A42" s="186">
        <v>1892</v>
      </c>
      <c r="B42" s="187" t="s">
        <v>231</v>
      </c>
      <c r="C42" s="217" t="s">
        <v>208</v>
      </c>
      <c r="D42" s="61"/>
      <c r="E42" s="57"/>
      <c r="F42" s="57">
        <v>4</v>
      </c>
      <c r="G42" s="57"/>
      <c r="H42" s="57"/>
      <c r="I42" s="57"/>
      <c r="J42" s="57"/>
      <c r="K42" s="57"/>
      <c r="L42" s="57">
        <v>4</v>
      </c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25"/>
      <c r="AB42" s="126"/>
      <c r="AC42" s="53">
        <f t="shared" si="13"/>
        <v>8</v>
      </c>
      <c r="AD42" s="74">
        <v>134.38999999999999</v>
      </c>
      <c r="AE42" s="96">
        <f t="shared" si="14"/>
        <v>142.38999999999999</v>
      </c>
      <c r="AF42" s="107"/>
      <c r="AG42" s="52">
        <v>4</v>
      </c>
      <c r="AH42" s="52"/>
      <c r="AI42" s="52">
        <v>4</v>
      </c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>
        <v>4</v>
      </c>
      <c r="AW42" s="52"/>
      <c r="AX42" s="52"/>
      <c r="AY42" s="52"/>
      <c r="AZ42" s="52"/>
      <c r="BA42" s="52"/>
      <c r="BB42" s="52">
        <v>4</v>
      </c>
      <c r="BC42" s="53">
        <f t="shared" si="18"/>
        <v>16</v>
      </c>
      <c r="BD42" s="74">
        <v>131.83000000000001</v>
      </c>
      <c r="BE42" s="96">
        <f t="shared" si="15"/>
        <v>147.83000000000001</v>
      </c>
      <c r="BF42" s="96">
        <f t="shared" si="16"/>
        <v>142.38999999999999</v>
      </c>
      <c r="BG42" s="105">
        <f t="shared" si="17"/>
        <v>290.22000000000003</v>
      </c>
      <c r="BH42" s="106">
        <v>6</v>
      </c>
    </row>
    <row r="43" spans="1:120" ht="20.100000000000001" customHeight="1" x14ac:dyDescent="0.25">
      <c r="A43" s="213">
        <v>3444</v>
      </c>
      <c r="B43" s="214" t="s">
        <v>224</v>
      </c>
      <c r="C43" s="215" t="s">
        <v>225</v>
      </c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107"/>
      <c r="AB43" s="108"/>
      <c r="AC43" s="53">
        <f t="shared" si="13"/>
        <v>0</v>
      </c>
      <c r="AD43" s="74">
        <v>155.56</v>
      </c>
      <c r="AE43" s="96">
        <f t="shared" si="14"/>
        <v>155.56</v>
      </c>
      <c r="AF43" s="107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>
        <f t="shared" si="18"/>
        <v>0</v>
      </c>
      <c r="BD43" s="74">
        <v>144.28</v>
      </c>
      <c r="BE43" s="96">
        <f t="shared" si="15"/>
        <v>144.28</v>
      </c>
      <c r="BF43" s="96">
        <f t="shared" si="16"/>
        <v>155.56</v>
      </c>
      <c r="BG43" s="105">
        <f t="shared" si="17"/>
        <v>299.84000000000003</v>
      </c>
      <c r="BH43" s="106">
        <v>7</v>
      </c>
    </row>
    <row r="44" spans="1:120" ht="20.100000000000001" customHeight="1" x14ac:dyDescent="0.25">
      <c r="A44" s="218">
        <v>944</v>
      </c>
      <c r="B44" s="226" t="s">
        <v>30</v>
      </c>
      <c r="C44" s="227" t="s">
        <v>31</v>
      </c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107"/>
      <c r="AB44" s="108"/>
      <c r="AC44" s="53">
        <f t="shared" si="13"/>
        <v>0</v>
      </c>
      <c r="AD44" s="74">
        <v>148.30000000000001</v>
      </c>
      <c r="AE44" s="96">
        <f t="shared" si="14"/>
        <v>148.30000000000001</v>
      </c>
      <c r="AF44" s="107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>
        <v>4</v>
      </c>
      <c r="AS44" s="52"/>
      <c r="AT44" s="52"/>
      <c r="AU44" s="52"/>
      <c r="AV44" s="52">
        <v>4</v>
      </c>
      <c r="AW44" s="52"/>
      <c r="AX44" s="52"/>
      <c r="AY44" s="52"/>
      <c r="AZ44" s="52"/>
      <c r="BA44" s="52"/>
      <c r="BB44" s="52"/>
      <c r="BC44" s="53">
        <f t="shared" si="18"/>
        <v>8</v>
      </c>
      <c r="BD44" s="74">
        <v>149.94999999999999</v>
      </c>
      <c r="BE44" s="96">
        <f t="shared" si="15"/>
        <v>157.94999999999999</v>
      </c>
      <c r="BF44" s="96">
        <f t="shared" si="16"/>
        <v>148.30000000000001</v>
      </c>
      <c r="BG44" s="105">
        <f t="shared" si="17"/>
        <v>306.25</v>
      </c>
      <c r="BH44" s="106">
        <v>8</v>
      </c>
    </row>
    <row r="45" spans="1:120" ht="20.100000000000001" customHeight="1" x14ac:dyDescent="0.25">
      <c r="A45" s="222">
        <v>4267</v>
      </c>
      <c r="B45" s="209" t="s">
        <v>24</v>
      </c>
      <c r="C45" s="210" t="s">
        <v>25</v>
      </c>
      <c r="D45" s="61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25"/>
      <c r="AB45" s="126"/>
      <c r="AC45" s="53">
        <f t="shared" si="13"/>
        <v>0</v>
      </c>
      <c r="AD45" s="74">
        <v>156.51</v>
      </c>
      <c r="AE45" s="96">
        <f t="shared" si="14"/>
        <v>156.51</v>
      </c>
      <c r="AF45" s="107"/>
      <c r="AG45" s="52"/>
      <c r="AH45" s="52"/>
      <c r="AI45" s="52">
        <v>4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3">
        <f t="shared" si="18"/>
        <v>4</v>
      </c>
      <c r="BD45" s="74">
        <v>148.86000000000001</v>
      </c>
      <c r="BE45" s="96">
        <f t="shared" si="15"/>
        <v>152.86000000000001</v>
      </c>
      <c r="BF45" s="96">
        <f t="shared" si="16"/>
        <v>156.51</v>
      </c>
      <c r="BG45" s="105">
        <f t="shared" si="17"/>
        <v>309.37</v>
      </c>
      <c r="BH45" s="106">
        <v>9</v>
      </c>
    </row>
    <row r="46" spans="1:120" ht="20.100000000000001" customHeight="1" x14ac:dyDescent="0.25">
      <c r="A46" s="186" t="s">
        <v>79</v>
      </c>
      <c r="B46" s="187" t="s">
        <v>236</v>
      </c>
      <c r="C46" s="217" t="s">
        <v>90</v>
      </c>
      <c r="D46" s="6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25"/>
      <c r="AB46" s="126"/>
      <c r="AC46" s="53">
        <f t="shared" si="13"/>
        <v>0</v>
      </c>
      <c r="AD46" s="74">
        <v>160.6</v>
      </c>
      <c r="AE46" s="96">
        <f t="shared" si="14"/>
        <v>160.6</v>
      </c>
      <c r="AF46" s="107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3">
        <f t="shared" si="18"/>
        <v>0</v>
      </c>
      <c r="BD46" s="74">
        <v>153.03</v>
      </c>
      <c r="BE46" s="96">
        <f t="shared" si="15"/>
        <v>153.03</v>
      </c>
      <c r="BF46" s="96">
        <f t="shared" si="16"/>
        <v>160.6</v>
      </c>
      <c r="BG46" s="105">
        <f t="shared" si="17"/>
        <v>313.63</v>
      </c>
      <c r="BH46" s="106">
        <v>10</v>
      </c>
    </row>
    <row r="47" spans="1:120" ht="20.100000000000001" customHeight="1" x14ac:dyDescent="0.25">
      <c r="A47" s="186" t="s">
        <v>228</v>
      </c>
      <c r="B47" s="187" t="s">
        <v>69</v>
      </c>
      <c r="C47" s="217" t="s">
        <v>102</v>
      </c>
      <c r="D47" s="61"/>
      <c r="E47" s="57"/>
      <c r="F47" s="57"/>
      <c r="G47" s="57">
        <v>4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>
        <v>4</v>
      </c>
      <c r="AA47" s="125"/>
      <c r="AB47" s="126"/>
      <c r="AC47" s="53">
        <f t="shared" si="13"/>
        <v>8</v>
      </c>
      <c r="AD47" s="74">
        <v>162.38999999999999</v>
      </c>
      <c r="AE47" s="96">
        <f t="shared" si="14"/>
        <v>170.39</v>
      </c>
      <c r="AF47" s="107"/>
      <c r="AG47" s="52"/>
      <c r="AH47" s="52">
        <v>4</v>
      </c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>
        <v>4</v>
      </c>
      <c r="BC47" s="53">
        <f t="shared" si="18"/>
        <v>8</v>
      </c>
      <c r="BD47" s="74">
        <v>149.05000000000001</v>
      </c>
      <c r="BE47" s="96">
        <f t="shared" si="15"/>
        <v>157.05000000000001</v>
      </c>
      <c r="BF47" s="96">
        <f t="shared" si="16"/>
        <v>170.39</v>
      </c>
      <c r="BG47" s="105">
        <f t="shared" si="17"/>
        <v>327.44</v>
      </c>
      <c r="BH47" s="106">
        <v>11</v>
      </c>
    </row>
    <row r="48" spans="1:120" ht="20.100000000000001" customHeight="1" x14ac:dyDescent="0.25">
      <c r="A48" s="186" t="s">
        <v>226</v>
      </c>
      <c r="B48" s="221" t="s">
        <v>227</v>
      </c>
      <c r="C48" s="215" t="s">
        <v>72</v>
      </c>
      <c r="D48" s="61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125"/>
      <c r="AB48" s="126"/>
      <c r="AC48" s="53">
        <f t="shared" si="13"/>
        <v>0</v>
      </c>
      <c r="AD48" s="74">
        <v>191.09</v>
      </c>
      <c r="AE48" s="96">
        <f t="shared" si="14"/>
        <v>191.09</v>
      </c>
      <c r="AF48" s="107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3">
        <f t="shared" si="18"/>
        <v>0</v>
      </c>
      <c r="BD48" s="74">
        <v>182.03</v>
      </c>
      <c r="BE48" s="96">
        <f t="shared" si="15"/>
        <v>182.03</v>
      </c>
      <c r="BF48" s="96">
        <f t="shared" si="16"/>
        <v>191.09</v>
      </c>
      <c r="BG48" s="105">
        <f t="shared" si="17"/>
        <v>373.12</v>
      </c>
      <c r="BH48" s="106">
        <v>12</v>
      </c>
    </row>
    <row r="49" spans="1:60" ht="20.100000000000001" customHeight="1" x14ac:dyDescent="0.25">
      <c r="A49" s="225">
        <v>714</v>
      </c>
      <c r="B49" s="187" t="s">
        <v>229</v>
      </c>
      <c r="C49" s="217" t="s">
        <v>230</v>
      </c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>
        <v>4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107"/>
      <c r="AB49" s="108"/>
      <c r="AC49" s="53">
        <f t="shared" si="13"/>
        <v>4</v>
      </c>
      <c r="AD49" s="74">
        <v>210.66</v>
      </c>
      <c r="AE49" s="96">
        <f t="shared" si="14"/>
        <v>214.66</v>
      </c>
      <c r="AF49" s="52">
        <v>5</v>
      </c>
      <c r="AG49" s="127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3">
        <f t="shared" si="18"/>
        <v>5</v>
      </c>
      <c r="BD49" s="74">
        <v>185.29</v>
      </c>
      <c r="BE49" s="96">
        <f t="shared" si="15"/>
        <v>190.29</v>
      </c>
      <c r="BF49" s="96">
        <f t="shared" si="16"/>
        <v>214.66</v>
      </c>
      <c r="BG49" s="105">
        <f t="shared" si="17"/>
        <v>404.95</v>
      </c>
      <c r="BH49" s="106">
        <v>13</v>
      </c>
    </row>
    <row r="50" spans="1:60" ht="20.100000000000001" customHeight="1" x14ac:dyDescent="0.25">
      <c r="A50" s="186">
        <v>4639</v>
      </c>
      <c r="B50" s="187" t="s">
        <v>36</v>
      </c>
      <c r="C50" s="212" t="s">
        <v>35</v>
      </c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107"/>
      <c r="AB50" s="108"/>
      <c r="AC50" s="53">
        <f t="shared" si="13"/>
        <v>0</v>
      </c>
      <c r="AD50" s="74"/>
      <c r="AE50" s="96">
        <f t="shared" si="14"/>
        <v>0</v>
      </c>
      <c r="AF50" s="107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3">
        <f t="shared" si="18"/>
        <v>0</v>
      </c>
      <c r="BD50" s="74"/>
      <c r="BE50" s="96">
        <f t="shared" si="15"/>
        <v>0</v>
      </c>
      <c r="BF50" s="96">
        <f t="shared" si="16"/>
        <v>0</v>
      </c>
      <c r="BG50" s="105">
        <f t="shared" si="17"/>
        <v>0</v>
      </c>
      <c r="BH50" s="106">
        <v>14</v>
      </c>
    </row>
    <row r="51" spans="1:60" ht="20.100000000000001" customHeight="1" x14ac:dyDescent="0.25">
      <c r="A51" s="228" t="s">
        <v>232</v>
      </c>
      <c r="B51" s="206" t="s">
        <v>233</v>
      </c>
      <c r="C51" s="207" t="s">
        <v>234</v>
      </c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107"/>
      <c r="AB51" s="108"/>
      <c r="AC51" s="53">
        <f t="shared" si="13"/>
        <v>0</v>
      </c>
      <c r="AD51" s="74"/>
      <c r="AE51" s="96">
        <f t="shared" si="14"/>
        <v>0</v>
      </c>
      <c r="AF51" s="107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3">
        <f t="shared" si="18"/>
        <v>0</v>
      </c>
      <c r="BD51" s="74"/>
      <c r="BE51" s="96">
        <v>0</v>
      </c>
      <c r="BF51" s="96">
        <f t="shared" si="16"/>
        <v>0</v>
      </c>
      <c r="BG51" s="105">
        <f t="shared" si="17"/>
        <v>0</v>
      </c>
      <c r="BH51" s="106">
        <v>15</v>
      </c>
    </row>
    <row r="52" spans="1:60" ht="20.100000000000001" customHeight="1" x14ac:dyDescent="0.25">
      <c r="A52" s="222">
        <v>546</v>
      </c>
      <c r="B52" s="224" t="s">
        <v>61</v>
      </c>
      <c r="C52" s="229" t="s">
        <v>62</v>
      </c>
      <c r="D52" s="61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25"/>
      <c r="AB52" s="126"/>
      <c r="AC52" s="53">
        <f t="shared" si="13"/>
        <v>0</v>
      </c>
      <c r="AD52" s="74"/>
      <c r="AE52" s="96">
        <f t="shared" si="14"/>
        <v>0</v>
      </c>
      <c r="AF52" s="107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3">
        <f t="shared" si="18"/>
        <v>0</v>
      </c>
      <c r="BD52" s="74"/>
      <c r="BE52" s="96">
        <f>SUM(BC52:BD52)</f>
        <v>0</v>
      </c>
      <c r="BF52" s="96">
        <f t="shared" si="16"/>
        <v>0</v>
      </c>
      <c r="BG52" s="105">
        <f t="shared" si="17"/>
        <v>0</v>
      </c>
      <c r="BH52" s="106">
        <v>16</v>
      </c>
    </row>
    <row r="53" spans="1:60" ht="20.100000000000001" customHeight="1" x14ac:dyDescent="0.25">
      <c r="A53" s="218" t="s">
        <v>103</v>
      </c>
      <c r="B53" s="214" t="s">
        <v>43</v>
      </c>
      <c r="C53" s="227" t="s">
        <v>44</v>
      </c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07"/>
      <c r="AB53" s="108"/>
      <c r="AC53" s="53">
        <f t="shared" ref="AC53:AC68" si="19">SUM(D53:Z53)</f>
        <v>0</v>
      </c>
      <c r="AD53" s="74"/>
      <c r="AE53" s="96">
        <f t="shared" ref="AE53:AE68" si="20">SUM(AC53:AD53)</f>
        <v>0</v>
      </c>
      <c r="AF53" s="107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3">
        <f t="shared" si="18"/>
        <v>0</v>
      </c>
      <c r="BD53" s="74"/>
      <c r="BE53" s="96">
        <f t="shared" ref="BE53:BE68" si="21">SUM(BC53:BD53)</f>
        <v>0</v>
      </c>
      <c r="BF53" s="96">
        <f t="shared" ref="BF53:BF56" si="22">SUM(AE53)</f>
        <v>0</v>
      </c>
      <c r="BG53" s="105">
        <f t="shared" ref="BG53:BG68" si="23">SUM(BE53:BF53)</f>
        <v>0</v>
      </c>
      <c r="BH53" s="106">
        <v>17</v>
      </c>
    </row>
    <row r="54" spans="1:60" ht="20.100000000000001" customHeight="1" x14ac:dyDescent="0.25">
      <c r="A54" s="186">
        <v>3107</v>
      </c>
      <c r="B54" s="188" t="s">
        <v>10</v>
      </c>
      <c r="C54" s="230" t="s">
        <v>13</v>
      </c>
      <c r="D54" s="61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125"/>
      <c r="AB54" s="126"/>
      <c r="AC54" s="53">
        <f t="shared" si="19"/>
        <v>0</v>
      </c>
      <c r="AD54" s="74"/>
      <c r="AE54" s="96">
        <f t="shared" si="20"/>
        <v>0</v>
      </c>
      <c r="AF54" s="107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3">
        <f t="shared" si="18"/>
        <v>0</v>
      </c>
      <c r="BD54" s="74"/>
      <c r="BE54" s="96">
        <f t="shared" si="21"/>
        <v>0</v>
      </c>
      <c r="BF54" s="96">
        <f t="shared" si="22"/>
        <v>0</v>
      </c>
      <c r="BG54" s="105">
        <f t="shared" si="23"/>
        <v>0</v>
      </c>
      <c r="BH54" s="106">
        <v>18</v>
      </c>
    </row>
    <row r="55" spans="1:60" ht="20.100000000000001" customHeight="1" x14ac:dyDescent="0.25">
      <c r="A55" s="186">
        <v>3560</v>
      </c>
      <c r="B55" s="187" t="s">
        <v>14</v>
      </c>
      <c r="C55" s="217" t="s">
        <v>15</v>
      </c>
      <c r="D55" s="61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125"/>
      <c r="AB55" s="126"/>
      <c r="AC55" s="53">
        <f t="shared" si="19"/>
        <v>0</v>
      </c>
      <c r="AD55" s="74"/>
      <c r="AE55" s="96">
        <f t="shared" si="20"/>
        <v>0</v>
      </c>
      <c r="AF55" s="107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3">
        <f t="shared" si="18"/>
        <v>0</v>
      </c>
      <c r="BD55" s="74"/>
      <c r="BE55" s="96">
        <f t="shared" si="21"/>
        <v>0</v>
      </c>
      <c r="BF55" s="96">
        <f t="shared" si="22"/>
        <v>0</v>
      </c>
      <c r="BG55" s="105">
        <f t="shared" si="23"/>
        <v>0</v>
      </c>
      <c r="BH55" s="106">
        <v>19</v>
      </c>
    </row>
    <row r="56" spans="1:60" ht="20.100000000000001" customHeight="1" x14ac:dyDescent="0.25">
      <c r="A56" s="228" t="s">
        <v>232</v>
      </c>
      <c r="B56" s="206" t="s">
        <v>233</v>
      </c>
      <c r="C56" s="207" t="s">
        <v>234</v>
      </c>
      <c r="D56" s="61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25"/>
      <c r="AB56" s="126"/>
      <c r="AC56" s="53">
        <f t="shared" si="19"/>
        <v>0</v>
      </c>
      <c r="AD56" s="74"/>
      <c r="AE56" s="96">
        <f t="shared" si="20"/>
        <v>0</v>
      </c>
      <c r="AF56" s="107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3">
        <f t="shared" si="18"/>
        <v>0</v>
      </c>
      <c r="BD56" s="74"/>
      <c r="BE56" s="96">
        <f t="shared" si="21"/>
        <v>0</v>
      </c>
      <c r="BF56" s="96">
        <f t="shared" si="22"/>
        <v>0</v>
      </c>
      <c r="BG56" s="105">
        <f t="shared" si="23"/>
        <v>0</v>
      </c>
      <c r="BH56" s="106">
        <v>20</v>
      </c>
    </row>
    <row r="57" spans="1:60" ht="20.100000000000001" customHeight="1" x14ac:dyDescent="0.25">
      <c r="A57" s="186" t="s">
        <v>240</v>
      </c>
      <c r="B57" s="187" t="s">
        <v>241</v>
      </c>
      <c r="C57" s="217" t="s">
        <v>242</v>
      </c>
      <c r="D57" s="61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125"/>
      <c r="AB57" s="126"/>
      <c r="AC57" s="53">
        <f t="shared" ref="AC57:AC64" si="24">SUM(D57:Z57)</f>
        <v>0</v>
      </c>
      <c r="AD57" s="74"/>
      <c r="AE57" s="96">
        <f t="shared" ref="AE57:AE64" si="25">SUM(AC57:AD57)</f>
        <v>0</v>
      </c>
      <c r="AF57" s="107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3">
        <f t="shared" si="18"/>
        <v>0</v>
      </c>
      <c r="BD57" s="74"/>
      <c r="BE57" s="96">
        <f t="shared" ref="BE57:BE64" si="26">SUM(BC57:BD57)</f>
        <v>0</v>
      </c>
      <c r="BF57" s="96">
        <f t="shared" ref="BF57:BF64" si="27">SUM(AE57)</f>
        <v>0</v>
      </c>
      <c r="BG57" s="105">
        <f t="shared" ref="BG57:BG64" si="28">SUM(BE57:BF57)</f>
        <v>0</v>
      </c>
      <c r="BH57" s="106">
        <v>21</v>
      </c>
    </row>
    <row r="58" spans="1:60" ht="20.100000000000001" customHeight="1" x14ac:dyDescent="0.25">
      <c r="A58" s="186" t="s">
        <v>79</v>
      </c>
      <c r="B58" s="187" t="s">
        <v>11</v>
      </c>
      <c r="C58" s="217" t="s">
        <v>12</v>
      </c>
      <c r="D58" s="61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25"/>
      <c r="AB58" s="126"/>
      <c r="AC58" s="53">
        <f t="shared" si="24"/>
        <v>0</v>
      </c>
      <c r="AD58" s="74"/>
      <c r="AE58" s="96">
        <f t="shared" si="25"/>
        <v>0</v>
      </c>
      <c r="AF58" s="107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3">
        <f t="shared" si="18"/>
        <v>0</v>
      </c>
      <c r="BD58" s="74"/>
      <c r="BE58" s="96">
        <f t="shared" si="26"/>
        <v>0</v>
      </c>
      <c r="BF58" s="96">
        <f t="shared" si="27"/>
        <v>0</v>
      </c>
      <c r="BG58" s="105">
        <f t="shared" si="28"/>
        <v>0</v>
      </c>
      <c r="BH58" s="106">
        <v>22</v>
      </c>
    </row>
    <row r="59" spans="1:60" ht="20.100000000000001" customHeight="1" x14ac:dyDescent="0.25">
      <c r="A59" s="205">
        <v>4939</v>
      </c>
      <c r="B59" s="206" t="s">
        <v>243</v>
      </c>
      <c r="C59" s="207" t="s">
        <v>244</v>
      </c>
      <c r="D59" s="61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25"/>
      <c r="AB59" s="126"/>
      <c r="AC59" s="53">
        <f t="shared" si="24"/>
        <v>0</v>
      </c>
      <c r="AD59" s="74"/>
      <c r="AE59" s="96">
        <f t="shared" si="25"/>
        <v>0</v>
      </c>
      <c r="AF59" s="107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3">
        <f t="shared" si="18"/>
        <v>0</v>
      </c>
      <c r="BD59" s="74"/>
      <c r="BE59" s="96">
        <f t="shared" si="26"/>
        <v>0</v>
      </c>
      <c r="BF59" s="96">
        <f t="shared" si="27"/>
        <v>0</v>
      </c>
      <c r="BG59" s="105">
        <f t="shared" si="28"/>
        <v>0</v>
      </c>
      <c r="BH59" s="106">
        <v>23</v>
      </c>
    </row>
    <row r="60" spans="1:60" ht="20.100000000000001" customHeight="1" x14ac:dyDescent="0.25">
      <c r="A60" s="186" t="s">
        <v>108</v>
      </c>
      <c r="B60" s="189" t="s">
        <v>109</v>
      </c>
      <c r="C60" s="212" t="s">
        <v>45</v>
      </c>
      <c r="D60" s="61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125"/>
      <c r="AB60" s="126"/>
      <c r="AC60" s="53">
        <f t="shared" si="24"/>
        <v>0</v>
      </c>
      <c r="AD60" s="74"/>
      <c r="AE60" s="96">
        <f t="shared" si="25"/>
        <v>0</v>
      </c>
      <c r="AF60" s="107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3">
        <f t="shared" si="18"/>
        <v>0</v>
      </c>
      <c r="BD60" s="74"/>
      <c r="BE60" s="96">
        <f t="shared" si="26"/>
        <v>0</v>
      </c>
      <c r="BF60" s="96">
        <f t="shared" si="27"/>
        <v>0</v>
      </c>
      <c r="BG60" s="105">
        <f t="shared" si="28"/>
        <v>0</v>
      </c>
      <c r="BH60" s="106">
        <v>24</v>
      </c>
    </row>
    <row r="61" spans="1:60" ht="20.100000000000001" customHeight="1" x14ac:dyDescent="0.25">
      <c r="A61" s="220">
        <v>5261</v>
      </c>
      <c r="B61" s="221" t="s">
        <v>245</v>
      </c>
      <c r="C61" s="215" t="s">
        <v>246</v>
      </c>
      <c r="D61" s="61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25"/>
      <c r="AB61" s="126"/>
      <c r="AC61" s="53">
        <f t="shared" si="24"/>
        <v>0</v>
      </c>
      <c r="AD61" s="74"/>
      <c r="AE61" s="96">
        <f t="shared" si="25"/>
        <v>0</v>
      </c>
      <c r="AF61" s="107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3">
        <f t="shared" si="18"/>
        <v>0</v>
      </c>
      <c r="BD61" s="74"/>
      <c r="BE61" s="96">
        <f t="shared" si="26"/>
        <v>0</v>
      </c>
      <c r="BF61" s="96">
        <f t="shared" si="27"/>
        <v>0</v>
      </c>
      <c r="BG61" s="105">
        <f t="shared" si="28"/>
        <v>0</v>
      </c>
      <c r="BH61" s="106">
        <v>25</v>
      </c>
    </row>
    <row r="62" spans="1:60" ht="20.100000000000001" customHeight="1" x14ac:dyDescent="0.25">
      <c r="A62" s="222">
        <v>3035</v>
      </c>
      <c r="B62" s="224" t="s">
        <v>82</v>
      </c>
      <c r="C62" s="219" t="s">
        <v>83</v>
      </c>
      <c r="D62" s="61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125"/>
      <c r="AB62" s="126"/>
      <c r="AC62" s="53">
        <f t="shared" si="24"/>
        <v>0</v>
      </c>
      <c r="AD62" s="74"/>
      <c r="AE62" s="96">
        <f t="shared" si="25"/>
        <v>0</v>
      </c>
      <c r="AF62" s="107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3">
        <f t="shared" si="18"/>
        <v>0</v>
      </c>
      <c r="BD62" s="74"/>
      <c r="BE62" s="96">
        <f t="shared" si="26"/>
        <v>0</v>
      </c>
      <c r="BF62" s="96">
        <f t="shared" si="27"/>
        <v>0</v>
      </c>
      <c r="BG62" s="105">
        <f t="shared" si="28"/>
        <v>0</v>
      </c>
      <c r="BH62" s="106">
        <v>26</v>
      </c>
    </row>
    <row r="63" spans="1:60" ht="20.100000000000001" customHeight="1" x14ac:dyDescent="0.25">
      <c r="A63" s="186">
        <v>4490</v>
      </c>
      <c r="B63" s="187" t="s">
        <v>130</v>
      </c>
      <c r="C63" s="217" t="s">
        <v>23</v>
      </c>
      <c r="D63" s="61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125"/>
      <c r="AB63" s="126"/>
      <c r="AC63" s="53">
        <f t="shared" si="24"/>
        <v>0</v>
      </c>
      <c r="AD63" s="74"/>
      <c r="AE63" s="96">
        <f t="shared" si="25"/>
        <v>0</v>
      </c>
      <c r="AF63" s="107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3">
        <f t="shared" si="18"/>
        <v>0</v>
      </c>
      <c r="BD63" s="74"/>
      <c r="BE63" s="96">
        <f t="shared" si="26"/>
        <v>0</v>
      </c>
      <c r="BF63" s="96">
        <f t="shared" si="27"/>
        <v>0</v>
      </c>
      <c r="BG63" s="105">
        <f t="shared" si="28"/>
        <v>0</v>
      </c>
      <c r="BH63" s="106">
        <v>27</v>
      </c>
    </row>
    <row r="64" spans="1:60" ht="20.100000000000001" customHeight="1" x14ac:dyDescent="0.25">
      <c r="A64" s="186">
        <v>5283</v>
      </c>
      <c r="B64" s="187" t="s">
        <v>106</v>
      </c>
      <c r="C64" s="217" t="s">
        <v>107</v>
      </c>
      <c r="D64" s="61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125"/>
      <c r="AB64" s="126"/>
      <c r="AC64" s="53">
        <f t="shared" si="24"/>
        <v>0</v>
      </c>
      <c r="AD64" s="74"/>
      <c r="AE64" s="96">
        <f t="shared" si="25"/>
        <v>0</v>
      </c>
      <c r="AF64" s="107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3">
        <f t="shared" si="18"/>
        <v>0</v>
      </c>
      <c r="BD64" s="74"/>
      <c r="BE64" s="96">
        <f t="shared" si="26"/>
        <v>0</v>
      </c>
      <c r="BF64" s="96">
        <f t="shared" si="27"/>
        <v>0</v>
      </c>
      <c r="BG64" s="105">
        <f t="shared" si="28"/>
        <v>0</v>
      </c>
      <c r="BH64" s="106">
        <v>28</v>
      </c>
    </row>
    <row r="65" spans="1:120" ht="20.100000000000001" customHeight="1" x14ac:dyDescent="0.25">
      <c r="A65" s="186">
        <v>2027</v>
      </c>
      <c r="B65" s="187" t="s">
        <v>17</v>
      </c>
      <c r="C65" s="217" t="s">
        <v>18</v>
      </c>
      <c r="D65" s="61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125"/>
      <c r="AB65" s="126"/>
      <c r="AC65" s="53">
        <f t="shared" si="19"/>
        <v>0</v>
      </c>
      <c r="AD65" s="74"/>
      <c r="AE65" s="96">
        <f t="shared" si="20"/>
        <v>0</v>
      </c>
      <c r="AF65" s="107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3">
        <f t="shared" si="18"/>
        <v>0</v>
      </c>
      <c r="BD65" s="74"/>
      <c r="BE65" s="96">
        <f t="shared" si="21"/>
        <v>0</v>
      </c>
      <c r="BF65" s="96">
        <f>SUM(AE65)</f>
        <v>0</v>
      </c>
      <c r="BG65" s="105">
        <f t="shared" si="23"/>
        <v>0</v>
      </c>
      <c r="BH65" s="106">
        <v>29</v>
      </c>
    </row>
    <row r="66" spans="1:120" ht="20.100000000000001" customHeight="1" x14ac:dyDescent="0.25">
      <c r="A66" s="186">
        <v>704</v>
      </c>
      <c r="B66" s="187" t="s">
        <v>247</v>
      </c>
      <c r="C66" s="217" t="s">
        <v>12</v>
      </c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07"/>
      <c r="AB66" s="108"/>
      <c r="AC66" s="53">
        <f t="shared" si="19"/>
        <v>0</v>
      </c>
      <c r="AD66" s="74"/>
      <c r="AE66" s="96">
        <f t="shared" si="20"/>
        <v>0</v>
      </c>
      <c r="AF66" s="107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3">
        <f t="shared" si="18"/>
        <v>0</v>
      </c>
      <c r="BD66" s="74"/>
      <c r="BE66" s="96">
        <f t="shared" si="21"/>
        <v>0</v>
      </c>
      <c r="BF66" s="96">
        <f>SUM(AE66)</f>
        <v>0</v>
      </c>
      <c r="BG66" s="105">
        <f t="shared" si="23"/>
        <v>0</v>
      </c>
      <c r="BH66" s="106">
        <v>30</v>
      </c>
    </row>
    <row r="67" spans="1:120" ht="20.100000000000001" customHeight="1" x14ac:dyDescent="0.25">
      <c r="A67" s="186"/>
      <c r="B67" s="189"/>
      <c r="C67" s="212"/>
      <c r="D67" s="61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125"/>
      <c r="AB67" s="126"/>
      <c r="AC67" s="53">
        <f t="shared" si="19"/>
        <v>0</v>
      </c>
      <c r="AD67" s="74"/>
      <c r="AE67" s="96">
        <f t="shared" si="20"/>
        <v>0</v>
      </c>
      <c r="AF67" s="107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3">
        <f t="shared" si="18"/>
        <v>0</v>
      </c>
      <c r="BD67" s="74"/>
      <c r="BE67" s="96">
        <f t="shared" si="21"/>
        <v>0</v>
      </c>
      <c r="BF67" s="96">
        <f>SUM(AE67)</f>
        <v>0</v>
      </c>
      <c r="BG67" s="105">
        <f t="shared" si="23"/>
        <v>0</v>
      </c>
      <c r="BH67" s="106">
        <v>31</v>
      </c>
    </row>
    <row r="68" spans="1:120" ht="20.100000000000001" customHeight="1" thickBot="1" x14ac:dyDescent="0.3">
      <c r="A68" s="231"/>
      <c r="B68" s="232"/>
      <c r="C68" s="233"/>
      <c r="D68" s="62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28"/>
      <c r="AB68" s="129"/>
      <c r="AC68" s="60">
        <f t="shared" si="19"/>
        <v>0</v>
      </c>
      <c r="AD68" s="75"/>
      <c r="AE68" s="121">
        <f t="shared" si="20"/>
        <v>0</v>
      </c>
      <c r="AF68" s="130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3">
        <f t="shared" si="18"/>
        <v>0</v>
      </c>
      <c r="BD68" s="75"/>
      <c r="BE68" s="121">
        <f t="shared" si="21"/>
        <v>0</v>
      </c>
      <c r="BF68" s="96">
        <f>SUM(AE68)</f>
        <v>0</v>
      </c>
      <c r="BG68" s="122">
        <f t="shared" si="23"/>
        <v>0</v>
      </c>
      <c r="BH68" s="123">
        <v>32</v>
      </c>
    </row>
    <row r="69" spans="1:120" s="7" customFormat="1" ht="33" customHeight="1" thickTop="1" thickBot="1" x14ac:dyDescent="0.3">
      <c r="A69" s="4"/>
      <c r="B69" s="4"/>
      <c r="C69" s="4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27"/>
      <c r="AB69" s="132"/>
      <c r="AC69" s="133"/>
      <c r="AD69" s="133"/>
      <c r="AE69" s="134"/>
      <c r="AF69" s="127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3"/>
      <c r="BD69" s="133"/>
      <c r="BE69" s="134"/>
      <c r="BF69" s="134"/>
      <c r="BG69" s="135"/>
      <c r="BH69" s="13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s="22" customFormat="1" ht="20.100000000000001" customHeight="1" thickTop="1" thickBot="1" x14ac:dyDescent="0.4">
      <c r="A70" s="19"/>
      <c r="B70" s="20" t="s">
        <v>9</v>
      </c>
      <c r="C70" s="20"/>
      <c r="D70" s="137" t="s">
        <v>2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8"/>
      <c r="AB70" s="138"/>
      <c r="AC70" s="139"/>
      <c r="AD70" s="139"/>
      <c r="AE70" s="140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9"/>
      <c r="BD70" s="139"/>
      <c r="BE70" s="140"/>
      <c r="BF70" s="140"/>
      <c r="BG70" s="141"/>
      <c r="BH70" s="142"/>
    </row>
    <row r="71" spans="1:120" ht="130.5" customHeight="1" thickBot="1" x14ac:dyDescent="0.3">
      <c r="A71" s="95" t="s">
        <v>259</v>
      </c>
      <c r="B71" s="95" t="s">
        <v>260</v>
      </c>
      <c r="C71" s="95" t="s">
        <v>0</v>
      </c>
      <c r="D71" s="87"/>
      <c r="E71" s="87">
        <v>1</v>
      </c>
      <c r="F71" s="87">
        <v>2</v>
      </c>
      <c r="G71" s="87">
        <v>3</v>
      </c>
      <c r="H71" s="87" t="s">
        <v>84</v>
      </c>
      <c r="I71" s="87" t="s">
        <v>85</v>
      </c>
      <c r="J71" s="87" t="s">
        <v>86</v>
      </c>
      <c r="K71" s="87">
        <v>5</v>
      </c>
      <c r="L71" s="87">
        <v>6</v>
      </c>
      <c r="M71" s="87" t="s">
        <v>132</v>
      </c>
      <c r="N71" s="87" t="s">
        <v>133</v>
      </c>
      <c r="O71" s="87" t="s">
        <v>134</v>
      </c>
      <c r="P71" s="87" t="s">
        <v>135</v>
      </c>
      <c r="Q71" s="87" t="s">
        <v>136</v>
      </c>
      <c r="R71" s="87">
        <v>8</v>
      </c>
      <c r="S71" s="87">
        <v>9</v>
      </c>
      <c r="T71" s="87">
        <v>10</v>
      </c>
      <c r="U71" s="87" t="s">
        <v>122</v>
      </c>
      <c r="V71" s="87" t="s">
        <v>119</v>
      </c>
      <c r="W71" s="87" t="s">
        <v>120</v>
      </c>
      <c r="X71" s="87" t="s">
        <v>121</v>
      </c>
      <c r="Y71" s="87" t="s">
        <v>137</v>
      </c>
      <c r="Z71" s="87">
        <v>12</v>
      </c>
      <c r="AA71" s="87" t="s">
        <v>0</v>
      </c>
      <c r="AB71" s="87" t="s">
        <v>1</v>
      </c>
      <c r="AC71" s="93" t="s">
        <v>252</v>
      </c>
      <c r="AD71" s="93" t="s">
        <v>256</v>
      </c>
      <c r="AE71" s="94" t="s">
        <v>257</v>
      </c>
      <c r="AF71" s="92"/>
      <c r="AG71" s="87">
        <v>1</v>
      </c>
      <c r="AH71" s="87">
        <v>2</v>
      </c>
      <c r="AI71" s="87">
        <v>3</v>
      </c>
      <c r="AJ71" s="87" t="s">
        <v>84</v>
      </c>
      <c r="AK71" s="87" t="s">
        <v>85</v>
      </c>
      <c r="AL71" s="87" t="s">
        <v>86</v>
      </c>
      <c r="AM71" s="87">
        <v>5</v>
      </c>
      <c r="AN71" s="87">
        <v>6</v>
      </c>
      <c r="AO71" s="87" t="s">
        <v>132</v>
      </c>
      <c r="AP71" s="87" t="s">
        <v>133</v>
      </c>
      <c r="AQ71" s="87" t="s">
        <v>134</v>
      </c>
      <c r="AR71" s="87" t="s">
        <v>135</v>
      </c>
      <c r="AS71" s="87" t="s">
        <v>136</v>
      </c>
      <c r="AT71" s="87">
        <v>8</v>
      </c>
      <c r="AU71" s="87">
        <v>9</v>
      </c>
      <c r="AV71" s="87">
        <v>10</v>
      </c>
      <c r="AW71" s="87" t="s">
        <v>122</v>
      </c>
      <c r="AX71" s="87" t="s">
        <v>119</v>
      </c>
      <c r="AY71" s="87" t="s">
        <v>120</v>
      </c>
      <c r="AZ71" s="87" t="s">
        <v>121</v>
      </c>
      <c r="BA71" s="87" t="s">
        <v>137</v>
      </c>
      <c r="BB71" s="87">
        <v>12</v>
      </c>
      <c r="BC71" s="88" t="s">
        <v>3</v>
      </c>
      <c r="BD71" s="88" t="s">
        <v>253</v>
      </c>
      <c r="BE71" s="89" t="s">
        <v>258</v>
      </c>
      <c r="BF71" s="89" t="s">
        <v>254</v>
      </c>
      <c r="BG71" s="90" t="s">
        <v>255</v>
      </c>
      <c r="BH71" s="91" t="s">
        <v>251</v>
      </c>
      <c r="BI71" s="6"/>
    </row>
    <row r="72" spans="1:120" ht="20.100000000000001" customHeight="1" thickTop="1" x14ac:dyDescent="0.25">
      <c r="A72" s="234">
        <v>4212</v>
      </c>
      <c r="B72" s="235" t="s">
        <v>50</v>
      </c>
      <c r="C72" s="236" t="s">
        <v>51</v>
      </c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97"/>
      <c r="AB72" s="98"/>
      <c r="AC72" s="50">
        <f>SUM(D72:Z72)</f>
        <v>0</v>
      </c>
      <c r="AD72" s="124">
        <v>135.31</v>
      </c>
      <c r="AE72" s="100">
        <f>SUM(AC72:AD72)</f>
        <v>135.31</v>
      </c>
      <c r="AF72" s="97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50">
        <f>SUM(AF72:BB72)</f>
        <v>0</v>
      </c>
      <c r="BD72" s="124">
        <v>134.43</v>
      </c>
      <c r="BE72" s="100">
        <f>SUM(BC72:BD72)</f>
        <v>134.43</v>
      </c>
      <c r="BF72" s="100">
        <f t="shared" ref="BF72:BF77" si="29">SUM(AE72)</f>
        <v>135.31</v>
      </c>
      <c r="BG72" s="101">
        <f>SUM(BE72:BF72)</f>
        <v>269.74</v>
      </c>
      <c r="BH72" s="102">
        <v>1</v>
      </c>
      <c r="BI72" s="18"/>
    </row>
    <row r="73" spans="1:120" ht="20.100000000000001" customHeight="1" x14ac:dyDescent="0.25">
      <c r="A73" s="222">
        <v>546</v>
      </c>
      <c r="B73" s="224" t="s">
        <v>61</v>
      </c>
      <c r="C73" s="219" t="s">
        <v>62</v>
      </c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>
        <v>4</v>
      </c>
      <c r="U73" s="52"/>
      <c r="V73" s="52"/>
      <c r="W73" s="52"/>
      <c r="X73" s="52"/>
      <c r="Y73" s="52"/>
      <c r="Z73" s="52"/>
      <c r="AA73" s="107"/>
      <c r="AB73" s="108"/>
      <c r="AC73" s="53">
        <f>SUM(D73:Z73)</f>
        <v>4</v>
      </c>
      <c r="AD73" s="74">
        <v>138.04</v>
      </c>
      <c r="AE73" s="96">
        <f>SUM(AC73:AD73)</f>
        <v>142.04</v>
      </c>
      <c r="AF73" s="107"/>
      <c r="AG73" s="52">
        <v>4</v>
      </c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3">
        <f>SUM(AF73:BB73)</f>
        <v>4</v>
      </c>
      <c r="BD73" s="74">
        <v>139.53</v>
      </c>
      <c r="BE73" s="96">
        <f>SUM(BC73:BD73)</f>
        <v>143.53</v>
      </c>
      <c r="BF73" s="96">
        <f t="shared" si="29"/>
        <v>142.04</v>
      </c>
      <c r="BG73" s="105">
        <f>SUM(BE73:BF73)</f>
        <v>285.57</v>
      </c>
      <c r="BH73" s="106">
        <v>2</v>
      </c>
      <c r="BI73" s="18"/>
    </row>
    <row r="74" spans="1:120" ht="20.100000000000001" customHeight="1" x14ac:dyDescent="0.25">
      <c r="A74" s="211">
        <v>4827</v>
      </c>
      <c r="B74" s="189" t="s">
        <v>48</v>
      </c>
      <c r="C74" s="212" t="s">
        <v>49</v>
      </c>
      <c r="D74" s="51"/>
      <c r="E74" s="52">
        <v>4</v>
      </c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07"/>
      <c r="AB74" s="108"/>
      <c r="AC74" s="53">
        <f>SUM(D74:Z74)</f>
        <v>4</v>
      </c>
      <c r="AD74" s="74">
        <v>164.86</v>
      </c>
      <c r="AE74" s="96">
        <f>SUM(AC74:AD74)</f>
        <v>168.86</v>
      </c>
      <c r="AF74" s="107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3">
        <f>SUM(AF74:BB74)</f>
        <v>0</v>
      </c>
      <c r="BD74" s="74">
        <v>148.36000000000001</v>
      </c>
      <c r="BE74" s="96">
        <f>SUM(BC74:BD74)</f>
        <v>148.36000000000001</v>
      </c>
      <c r="BF74" s="96">
        <f t="shared" si="29"/>
        <v>168.86</v>
      </c>
      <c r="BG74" s="105">
        <f>SUM(BE74:BF74)</f>
        <v>317.22000000000003</v>
      </c>
      <c r="BH74" s="106">
        <v>3</v>
      </c>
    </row>
    <row r="75" spans="1:120" ht="20.100000000000001" customHeight="1" x14ac:dyDescent="0.25">
      <c r="A75" s="222">
        <v>4329</v>
      </c>
      <c r="B75" s="223" t="s">
        <v>46</v>
      </c>
      <c r="C75" s="219" t="s">
        <v>47</v>
      </c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>
        <v>4</v>
      </c>
      <c r="O75" s="52"/>
      <c r="P75" s="52"/>
      <c r="Q75" s="52"/>
      <c r="R75" s="52"/>
      <c r="S75" s="52"/>
      <c r="T75" s="52"/>
      <c r="U75" s="52"/>
      <c r="V75" s="52"/>
      <c r="W75" s="52">
        <v>4</v>
      </c>
      <c r="X75" s="52"/>
      <c r="Y75" s="52"/>
      <c r="Z75" s="52"/>
      <c r="AA75" s="107"/>
      <c r="AB75" s="108"/>
      <c r="AC75" s="53">
        <f>SUM(D75:Z75)</f>
        <v>8</v>
      </c>
      <c r="AD75" s="74">
        <v>173.77</v>
      </c>
      <c r="AE75" s="96">
        <f>SUM(AC75:AD75)</f>
        <v>181.77</v>
      </c>
      <c r="AF75" s="107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3">
        <f>SUM(AF75:BB75)</f>
        <v>0</v>
      </c>
      <c r="BD75" s="74">
        <v>162.24</v>
      </c>
      <c r="BE75" s="96">
        <f>SUM(BC75:BD75)</f>
        <v>162.24</v>
      </c>
      <c r="BF75" s="96">
        <f t="shared" si="29"/>
        <v>181.77</v>
      </c>
      <c r="BG75" s="105">
        <f>SUM(BE75:BF75)</f>
        <v>344.01</v>
      </c>
      <c r="BH75" s="106">
        <v>4</v>
      </c>
    </row>
    <row r="76" spans="1:120" ht="20.100000000000001" customHeight="1" x14ac:dyDescent="0.25">
      <c r="A76" s="260">
        <v>4827</v>
      </c>
      <c r="B76" s="261" t="s">
        <v>48</v>
      </c>
      <c r="C76" s="262" t="s">
        <v>49</v>
      </c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114"/>
      <c r="AB76" s="115"/>
      <c r="AC76" s="56">
        <f>SUM(D76:Z76)</f>
        <v>0</v>
      </c>
      <c r="AD76" s="263">
        <v>179.96</v>
      </c>
      <c r="AE76" s="116">
        <f>SUM(AC76:AD76)</f>
        <v>179.96</v>
      </c>
      <c r="AF76" s="114"/>
      <c r="AG76" s="55"/>
      <c r="AH76" s="55"/>
      <c r="AI76" s="55"/>
      <c r="AJ76" s="55"/>
      <c r="AK76" s="55"/>
      <c r="AL76" s="55"/>
      <c r="AM76" s="55">
        <v>4</v>
      </c>
      <c r="AN76" s="55"/>
      <c r="AO76" s="55"/>
      <c r="AP76" s="55"/>
      <c r="AQ76" s="55"/>
      <c r="AR76" s="55"/>
      <c r="AS76" s="55"/>
      <c r="AT76" s="55">
        <v>4</v>
      </c>
      <c r="AU76" s="55"/>
      <c r="AV76" s="55"/>
      <c r="AW76" s="55"/>
      <c r="AX76" s="55"/>
      <c r="AY76" s="55"/>
      <c r="AZ76" s="55"/>
      <c r="BA76" s="55"/>
      <c r="BB76" s="55">
        <v>4</v>
      </c>
      <c r="BC76" s="56">
        <f>SUM(AF76:BB76)</f>
        <v>12</v>
      </c>
      <c r="BD76" s="263">
        <v>161.81</v>
      </c>
      <c r="BE76" s="116">
        <f>SUM(BC76:BD76)</f>
        <v>173.81</v>
      </c>
      <c r="BF76" s="116">
        <f t="shared" si="29"/>
        <v>179.96</v>
      </c>
      <c r="BG76" s="118">
        <f>SUM(BE76:BF76)</f>
        <v>353.77</v>
      </c>
      <c r="BH76" s="106">
        <v>5</v>
      </c>
    </row>
    <row r="77" spans="1:120" ht="20.100000000000001" customHeight="1" x14ac:dyDescent="0.25">
      <c r="A77" s="237" t="s">
        <v>217</v>
      </c>
      <c r="B77" s="209" t="s">
        <v>128</v>
      </c>
      <c r="C77" s="210" t="s">
        <v>129</v>
      </c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107"/>
      <c r="AB77" s="108"/>
      <c r="AC77" s="53">
        <f t="shared" ref="AC77" si="30">SUM(D77:Z77)</f>
        <v>0</v>
      </c>
      <c r="AD77" s="74"/>
      <c r="AE77" s="96">
        <f t="shared" ref="AE77" si="31">SUM(AC77:AD77)</f>
        <v>0</v>
      </c>
      <c r="AF77" s="107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3">
        <f t="shared" ref="BC77" si="32">SUM(AF77:BB77)</f>
        <v>0</v>
      </c>
      <c r="BD77" s="74"/>
      <c r="BE77" s="96">
        <f t="shared" ref="BE77" si="33">SUM(BC77:BD77)</f>
        <v>0</v>
      </c>
      <c r="BF77" s="96">
        <f t="shared" si="29"/>
        <v>0</v>
      </c>
      <c r="BG77" s="105">
        <f t="shared" ref="BG77" si="34">SUM(BE77:BF77)</f>
        <v>0</v>
      </c>
      <c r="BH77" s="106">
        <v>6</v>
      </c>
    </row>
    <row r="78" spans="1:120" ht="20.100000000000001" customHeight="1" x14ac:dyDescent="0.25">
      <c r="A78" s="186" t="s">
        <v>218</v>
      </c>
      <c r="B78" s="214" t="s">
        <v>219</v>
      </c>
      <c r="C78" s="207" t="s">
        <v>220</v>
      </c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107"/>
      <c r="AB78" s="108"/>
      <c r="AC78" s="53">
        <f t="shared" ref="AC78:AC81" si="35">SUM(D78:Z78)</f>
        <v>0</v>
      </c>
      <c r="AD78" s="74"/>
      <c r="AE78" s="96">
        <f t="shared" ref="AE78:AE81" si="36">SUM(AC78:AD78)</f>
        <v>0</v>
      </c>
      <c r="AF78" s="107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3">
        <f t="shared" ref="BC78:BC84" si="37">SUM(AF78:BB78)</f>
        <v>0</v>
      </c>
      <c r="BD78" s="74"/>
      <c r="BE78" s="96">
        <f t="shared" ref="BE78:BE81" si="38">SUM(BC78:BD78)</f>
        <v>0</v>
      </c>
      <c r="BF78" s="96">
        <f t="shared" ref="BF78:BF81" si="39">SUM(AE78)</f>
        <v>0</v>
      </c>
      <c r="BG78" s="105">
        <f t="shared" ref="BG78:BG81" si="40">SUM(BE78:BF78)</f>
        <v>0</v>
      </c>
      <c r="BH78" s="106">
        <v>7</v>
      </c>
    </row>
    <row r="79" spans="1:120" ht="20.100000000000001" customHeight="1" x14ac:dyDescent="0.25">
      <c r="A79" s="222">
        <v>905</v>
      </c>
      <c r="B79" s="223" t="s">
        <v>221</v>
      </c>
      <c r="C79" s="219" t="s">
        <v>220</v>
      </c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107"/>
      <c r="AB79" s="108"/>
      <c r="AC79" s="53">
        <f t="shared" si="35"/>
        <v>0</v>
      </c>
      <c r="AD79" s="74"/>
      <c r="AE79" s="96">
        <f t="shared" si="36"/>
        <v>0</v>
      </c>
      <c r="AF79" s="107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3">
        <f t="shared" si="37"/>
        <v>0</v>
      </c>
      <c r="BD79" s="74"/>
      <c r="BE79" s="96">
        <f t="shared" si="38"/>
        <v>0</v>
      </c>
      <c r="BF79" s="96">
        <f t="shared" si="39"/>
        <v>0</v>
      </c>
      <c r="BG79" s="105">
        <f t="shared" si="40"/>
        <v>0</v>
      </c>
      <c r="BH79" s="106">
        <v>8</v>
      </c>
    </row>
    <row r="80" spans="1:120" ht="20.100000000000001" customHeight="1" x14ac:dyDescent="0.25">
      <c r="A80" s="238">
        <v>3915</v>
      </c>
      <c r="B80" s="239" t="s">
        <v>222</v>
      </c>
      <c r="C80" s="229" t="s">
        <v>223</v>
      </c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107"/>
      <c r="AB80" s="108"/>
      <c r="AC80" s="53">
        <f t="shared" si="35"/>
        <v>0</v>
      </c>
      <c r="AD80" s="74"/>
      <c r="AE80" s="96">
        <f t="shared" si="36"/>
        <v>0</v>
      </c>
      <c r="AF80" s="107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3">
        <f t="shared" si="37"/>
        <v>0</v>
      </c>
      <c r="BD80" s="74"/>
      <c r="BE80" s="96">
        <f t="shared" si="38"/>
        <v>0</v>
      </c>
      <c r="BF80" s="96">
        <f t="shared" si="39"/>
        <v>0</v>
      </c>
      <c r="BG80" s="105">
        <f t="shared" si="40"/>
        <v>0</v>
      </c>
      <c r="BH80" s="106">
        <v>9</v>
      </c>
    </row>
    <row r="81" spans="1:120" ht="20.100000000000001" customHeight="1" x14ac:dyDescent="0.25">
      <c r="A81" s="238"/>
      <c r="B81" s="239"/>
      <c r="C81" s="229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107"/>
      <c r="AB81" s="108"/>
      <c r="AC81" s="53">
        <f t="shared" si="35"/>
        <v>0</v>
      </c>
      <c r="AD81" s="74"/>
      <c r="AE81" s="96">
        <f t="shared" si="36"/>
        <v>0</v>
      </c>
      <c r="AF81" s="107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3">
        <f t="shared" si="37"/>
        <v>0</v>
      </c>
      <c r="BD81" s="74"/>
      <c r="BE81" s="96">
        <f t="shared" si="38"/>
        <v>0</v>
      </c>
      <c r="BF81" s="96">
        <f t="shared" si="39"/>
        <v>0</v>
      </c>
      <c r="BG81" s="105">
        <f t="shared" si="40"/>
        <v>0</v>
      </c>
      <c r="BH81" s="106">
        <v>10</v>
      </c>
    </row>
    <row r="82" spans="1:120" ht="20.100000000000001" customHeight="1" x14ac:dyDescent="0.25">
      <c r="A82" s="222"/>
      <c r="B82" s="223"/>
      <c r="C82" s="24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107"/>
      <c r="AB82" s="108"/>
      <c r="AC82" s="53">
        <f>SUM(D82:Z82)</f>
        <v>0</v>
      </c>
      <c r="AD82" s="74"/>
      <c r="AE82" s="96">
        <f>SUM(AC82:AD82)</f>
        <v>0</v>
      </c>
      <c r="AF82" s="107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3">
        <f t="shared" si="37"/>
        <v>0</v>
      </c>
      <c r="BD82" s="74"/>
      <c r="BE82" s="96">
        <f>SUM(BC82:BD82)</f>
        <v>0</v>
      </c>
      <c r="BF82" s="96">
        <f>SUM(AE82)</f>
        <v>0</v>
      </c>
      <c r="BG82" s="105">
        <f>SUM(BE82:BF82)</f>
        <v>0</v>
      </c>
      <c r="BH82" s="106">
        <v>11</v>
      </c>
    </row>
    <row r="83" spans="1:120" ht="20.100000000000001" customHeight="1" x14ac:dyDescent="0.25">
      <c r="A83" s="238"/>
      <c r="B83" s="241"/>
      <c r="C83" s="229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07"/>
      <c r="AB83" s="108"/>
      <c r="AC83" s="53">
        <f>SUM(D83:Z83)</f>
        <v>0</v>
      </c>
      <c r="AD83" s="74"/>
      <c r="AE83" s="96">
        <f>SUM(AC83:AD83)</f>
        <v>0</v>
      </c>
      <c r="AF83" s="107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3">
        <f t="shared" si="37"/>
        <v>0</v>
      </c>
      <c r="BD83" s="74"/>
      <c r="BE83" s="96">
        <f>SUM(BC83:BD83)</f>
        <v>0</v>
      </c>
      <c r="BF83" s="96">
        <f>SUM(AE83)</f>
        <v>0</v>
      </c>
      <c r="BG83" s="105">
        <f>SUM(BE83:BF83)</f>
        <v>0</v>
      </c>
      <c r="BH83" s="106">
        <v>12</v>
      </c>
    </row>
    <row r="84" spans="1:120" ht="20.100000000000001" customHeight="1" thickBot="1" x14ac:dyDescent="0.3">
      <c r="A84" s="190"/>
      <c r="B84" s="242"/>
      <c r="C84" s="243"/>
      <c r="D84" s="58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130"/>
      <c r="AB84" s="145"/>
      <c r="AC84" s="60">
        <f>SUM(D84:Z84)</f>
        <v>0</v>
      </c>
      <c r="AD84" s="75"/>
      <c r="AE84" s="121">
        <f>SUM(AC84:AD84)</f>
        <v>0</v>
      </c>
      <c r="AF84" s="130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0">
        <f t="shared" si="37"/>
        <v>0</v>
      </c>
      <c r="BD84" s="75"/>
      <c r="BE84" s="121">
        <f>SUM(BC84:BD84)</f>
        <v>0</v>
      </c>
      <c r="BF84" s="121">
        <f>SUM(AE84)</f>
        <v>0</v>
      </c>
      <c r="BG84" s="122">
        <f>SUM(BE84:BF84)</f>
        <v>0</v>
      </c>
      <c r="BH84" s="123">
        <v>13</v>
      </c>
    </row>
    <row r="85" spans="1:120" s="7" customFormat="1" ht="33" customHeight="1" thickTop="1" thickBot="1" x14ac:dyDescent="0.3">
      <c r="A85" s="12"/>
      <c r="B85" s="11"/>
      <c r="C85" s="1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27"/>
      <c r="AB85" s="132"/>
      <c r="AC85" s="133"/>
      <c r="AD85" s="133"/>
      <c r="AE85" s="134"/>
      <c r="AF85" s="127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3"/>
      <c r="BD85" s="133"/>
      <c r="BE85" s="134"/>
      <c r="BF85" s="134"/>
      <c r="BG85" s="135"/>
      <c r="BH85" s="13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6" spans="1:120" s="22" customFormat="1" ht="20.100000000000001" customHeight="1" thickTop="1" thickBot="1" x14ac:dyDescent="0.4">
      <c r="A86" s="19"/>
      <c r="B86" s="20" t="s">
        <v>5</v>
      </c>
      <c r="C86" s="20"/>
      <c r="D86" s="137" t="s">
        <v>2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8"/>
      <c r="AB86" s="138"/>
      <c r="AC86" s="139"/>
      <c r="AD86" s="139"/>
      <c r="AE86" s="140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9"/>
      <c r="BD86" s="139"/>
      <c r="BE86" s="140"/>
      <c r="BF86" s="140"/>
      <c r="BG86" s="141"/>
      <c r="BH86" s="142"/>
    </row>
    <row r="87" spans="1:120" ht="130.5" customHeight="1" thickBot="1" x14ac:dyDescent="0.3">
      <c r="A87" s="95" t="s">
        <v>259</v>
      </c>
      <c r="B87" s="95" t="s">
        <v>260</v>
      </c>
      <c r="C87" s="95" t="s">
        <v>0</v>
      </c>
      <c r="D87" s="87"/>
      <c r="E87" s="87">
        <v>1</v>
      </c>
      <c r="F87" s="87">
        <v>2</v>
      </c>
      <c r="G87" s="87">
        <v>3</v>
      </c>
      <c r="H87" s="87" t="s">
        <v>84</v>
      </c>
      <c r="I87" s="87" t="s">
        <v>85</v>
      </c>
      <c r="J87" s="87" t="s">
        <v>86</v>
      </c>
      <c r="K87" s="87">
        <v>5</v>
      </c>
      <c r="L87" s="87">
        <v>6</v>
      </c>
      <c r="M87" s="87" t="s">
        <v>132</v>
      </c>
      <c r="N87" s="87" t="s">
        <v>133</v>
      </c>
      <c r="O87" s="87" t="s">
        <v>134</v>
      </c>
      <c r="P87" s="87" t="s">
        <v>135</v>
      </c>
      <c r="Q87" s="87" t="s">
        <v>136</v>
      </c>
      <c r="R87" s="87">
        <v>8</v>
      </c>
      <c r="S87" s="87">
        <v>9</v>
      </c>
      <c r="T87" s="87">
        <v>10</v>
      </c>
      <c r="U87" s="87" t="s">
        <v>122</v>
      </c>
      <c r="V87" s="87" t="s">
        <v>119</v>
      </c>
      <c r="W87" s="87" t="s">
        <v>120</v>
      </c>
      <c r="X87" s="87" t="s">
        <v>121</v>
      </c>
      <c r="Y87" s="87" t="s">
        <v>137</v>
      </c>
      <c r="Z87" s="87">
        <v>12</v>
      </c>
      <c r="AA87" s="87" t="s">
        <v>0</v>
      </c>
      <c r="AB87" s="87" t="s">
        <v>1</v>
      </c>
      <c r="AC87" s="93" t="s">
        <v>252</v>
      </c>
      <c r="AD87" s="93" t="s">
        <v>256</v>
      </c>
      <c r="AE87" s="94" t="s">
        <v>257</v>
      </c>
      <c r="AF87" s="92"/>
      <c r="AG87" s="87">
        <v>1</v>
      </c>
      <c r="AH87" s="87">
        <v>2</v>
      </c>
      <c r="AI87" s="87">
        <v>3</v>
      </c>
      <c r="AJ87" s="87" t="s">
        <v>84</v>
      </c>
      <c r="AK87" s="87" t="s">
        <v>85</v>
      </c>
      <c r="AL87" s="87" t="s">
        <v>86</v>
      </c>
      <c r="AM87" s="87">
        <v>5</v>
      </c>
      <c r="AN87" s="87">
        <v>6</v>
      </c>
      <c r="AO87" s="87" t="s">
        <v>132</v>
      </c>
      <c r="AP87" s="87" t="s">
        <v>133</v>
      </c>
      <c r="AQ87" s="87" t="s">
        <v>134</v>
      </c>
      <c r="AR87" s="87" t="s">
        <v>135</v>
      </c>
      <c r="AS87" s="87" t="s">
        <v>136</v>
      </c>
      <c r="AT87" s="87">
        <v>8</v>
      </c>
      <c r="AU87" s="87">
        <v>9</v>
      </c>
      <c r="AV87" s="87">
        <v>10</v>
      </c>
      <c r="AW87" s="87" t="s">
        <v>122</v>
      </c>
      <c r="AX87" s="87" t="s">
        <v>119</v>
      </c>
      <c r="AY87" s="87" t="s">
        <v>120</v>
      </c>
      <c r="AZ87" s="87" t="s">
        <v>121</v>
      </c>
      <c r="BA87" s="87" t="s">
        <v>137</v>
      </c>
      <c r="BB87" s="87">
        <v>12</v>
      </c>
      <c r="BC87" s="88" t="s">
        <v>3</v>
      </c>
      <c r="BD87" s="88" t="s">
        <v>253</v>
      </c>
      <c r="BE87" s="89" t="s">
        <v>258</v>
      </c>
      <c r="BF87" s="89" t="s">
        <v>254</v>
      </c>
      <c r="BG87" s="90" t="s">
        <v>255</v>
      </c>
      <c r="BH87" s="91" t="s">
        <v>251</v>
      </c>
      <c r="BI87" s="6"/>
    </row>
    <row r="88" spans="1:120" ht="20.100000000000001" customHeight="1" thickTop="1" x14ac:dyDescent="0.25">
      <c r="A88" s="234" t="s">
        <v>199</v>
      </c>
      <c r="B88" s="244" t="s">
        <v>200</v>
      </c>
      <c r="C88" s="245" t="s">
        <v>201</v>
      </c>
      <c r="D88" s="48"/>
      <c r="E88" s="49"/>
      <c r="F88" s="49"/>
      <c r="G88" s="49">
        <v>4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97"/>
      <c r="AB88" s="98"/>
      <c r="AC88" s="50">
        <f t="shared" ref="AC88:AC104" si="41">SUM(D88:Z88)</f>
        <v>4</v>
      </c>
      <c r="AD88" s="124">
        <v>124.73</v>
      </c>
      <c r="AE88" s="100">
        <f t="shared" ref="AE88:AE104" si="42">SUM(AC88:AD88)</f>
        <v>128.73000000000002</v>
      </c>
      <c r="AF88" s="97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>
        <v>4</v>
      </c>
      <c r="BA88" s="49"/>
      <c r="BB88" s="49"/>
      <c r="BC88" s="50">
        <f t="shared" ref="BC88:BC104" si="43">SUM(AF88:BB88)</f>
        <v>4</v>
      </c>
      <c r="BD88" s="99">
        <v>120.26</v>
      </c>
      <c r="BE88" s="100">
        <f t="shared" ref="BE88:BE104" si="44">SUM(BC88:BD88)</f>
        <v>124.26</v>
      </c>
      <c r="BF88" s="100">
        <f t="shared" ref="BF88:BF104" si="45">SUM(AE88)</f>
        <v>128.73000000000002</v>
      </c>
      <c r="BG88" s="101">
        <f t="shared" ref="BG88:BG104" si="46">SUM(BE88:BF88)</f>
        <v>252.99</v>
      </c>
      <c r="BH88" s="102">
        <v>1</v>
      </c>
      <c r="BI88" s="18"/>
    </row>
    <row r="89" spans="1:120" ht="20.100000000000001" customHeight="1" x14ac:dyDescent="0.25">
      <c r="A89" s="208">
        <v>74</v>
      </c>
      <c r="B89" s="209" t="s">
        <v>196</v>
      </c>
      <c r="C89" s="210" t="s">
        <v>39</v>
      </c>
      <c r="D89" s="61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25"/>
      <c r="AB89" s="126"/>
      <c r="AC89" s="53">
        <f t="shared" si="41"/>
        <v>0</v>
      </c>
      <c r="AD89" s="109">
        <v>128.76</v>
      </c>
      <c r="AE89" s="96">
        <f t="shared" si="42"/>
        <v>128.76</v>
      </c>
      <c r="AF89" s="107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3">
        <f t="shared" si="43"/>
        <v>0</v>
      </c>
      <c r="BD89" s="109">
        <v>125.1</v>
      </c>
      <c r="BE89" s="96">
        <f t="shared" si="44"/>
        <v>125.1</v>
      </c>
      <c r="BF89" s="96">
        <f t="shared" si="45"/>
        <v>128.76</v>
      </c>
      <c r="BG89" s="105">
        <f t="shared" si="46"/>
        <v>253.85999999999999</v>
      </c>
      <c r="BH89" s="106">
        <v>2</v>
      </c>
      <c r="BI89" s="18"/>
    </row>
    <row r="90" spans="1:120" ht="20.100000000000001" customHeight="1" x14ac:dyDescent="0.25">
      <c r="A90" s="211">
        <v>4395</v>
      </c>
      <c r="B90" s="189" t="s">
        <v>26</v>
      </c>
      <c r="C90" s="212" t="s">
        <v>141</v>
      </c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>
        <v>4</v>
      </c>
      <c r="S90" s="52"/>
      <c r="T90" s="52"/>
      <c r="U90" s="52"/>
      <c r="V90" s="52"/>
      <c r="W90" s="52"/>
      <c r="X90" s="52"/>
      <c r="Y90" s="52"/>
      <c r="Z90" s="52"/>
      <c r="AA90" s="107"/>
      <c r="AB90" s="108"/>
      <c r="AC90" s="53">
        <f t="shared" si="41"/>
        <v>4</v>
      </c>
      <c r="AD90" s="74">
        <v>129.04</v>
      </c>
      <c r="AE90" s="96">
        <f t="shared" si="42"/>
        <v>133.04</v>
      </c>
      <c r="AF90" s="107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>
        <v>4</v>
      </c>
      <c r="AT90" s="52"/>
      <c r="AU90" s="52"/>
      <c r="AV90" s="52"/>
      <c r="AW90" s="52"/>
      <c r="AX90" s="52"/>
      <c r="AY90" s="52"/>
      <c r="AZ90" s="52"/>
      <c r="BA90" s="52"/>
      <c r="BB90" s="52"/>
      <c r="BC90" s="53">
        <f t="shared" si="43"/>
        <v>4</v>
      </c>
      <c r="BD90" s="109">
        <v>125.41</v>
      </c>
      <c r="BE90" s="96">
        <f t="shared" si="44"/>
        <v>129.41</v>
      </c>
      <c r="BF90" s="96">
        <f t="shared" si="45"/>
        <v>133.04</v>
      </c>
      <c r="BG90" s="105">
        <f t="shared" si="46"/>
        <v>262.45</v>
      </c>
      <c r="BH90" s="106">
        <v>3</v>
      </c>
      <c r="BI90" s="18"/>
    </row>
    <row r="91" spans="1:120" ht="20.100000000000001" customHeight="1" x14ac:dyDescent="0.25">
      <c r="A91" s="211">
        <v>4479</v>
      </c>
      <c r="B91" s="189" t="s">
        <v>206</v>
      </c>
      <c r="C91" s="212" t="s">
        <v>16</v>
      </c>
      <c r="D91" s="64"/>
      <c r="E91" s="65"/>
      <c r="F91" s="65"/>
      <c r="G91" s="65"/>
      <c r="H91" s="65"/>
      <c r="I91" s="65"/>
      <c r="J91" s="65"/>
      <c r="K91" s="65">
        <v>4</v>
      </c>
      <c r="L91" s="65"/>
      <c r="M91" s="65">
        <v>4</v>
      </c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146"/>
      <c r="AB91" s="147"/>
      <c r="AC91" s="66">
        <f t="shared" si="41"/>
        <v>8</v>
      </c>
      <c r="AD91" s="148">
        <v>127.78</v>
      </c>
      <c r="AE91" s="149">
        <f t="shared" si="42"/>
        <v>135.78</v>
      </c>
      <c r="AF91" s="150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53">
        <f t="shared" si="43"/>
        <v>0</v>
      </c>
      <c r="BD91" s="109">
        <v>131.04</v>
      </c>
      <c r="BE91" s="149">
        <f t="shared" si="44"/>
        <v>131.04</v>
      </c>
      <c r="BF91" s="149">
        <f t="shared" si="45"/>
        <v>135.78</v>
      </c>
      <c r="BG91" s="151">
        <f t="shared" si="46"/>
        <v>266.82</v>
      </c>
      <c r="BH91" s="106">
        <v>4</v>
      </c>
      <c r="BI91" s="18"/>
    </row>
    <row r="92" spans="1:120" ht="20.100000000000001" customHeight="1" x14ac:dyDescent="0.25">
      <c r="A92" s="222" t="s">
        <v>92</v>
      </c>
      <c r="B92" s="209" t="s">
        <v>20</v>
      </c>
      <c r="C92" s="210" t="s">
        <v>16</v>
      </c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107"/>
      <c r="AB92" s="108"/>
      <c r="AC92" s="53">
        <f t="shared" si="41"/>
        <v>0</v>
      </c>
      <c r="AD92" s="74">
        <v>131.44999999999999</v>
      </c>
      <c r="AE92" s="96">
        <f t="shared" si="42"/>
        <v>131.44999999999999</v>
      </c>
      <c r="AF92" s="107"/>
      <c r="AG92" s="52"/>
      <c r="AH92" s="52"/>
      <c r="AI92" s="52"/>
      <c r="AJ92" s="52"/>
      <c r="AK92" s="52"/>
      <c r="AL92" s="52"/>
      <c r="AM92" s="52"/>
      <c r="AN92" s="52"/>
      <c r="AO92" s="52"/>
      <c r="AP92" s="52">
        <v>20</v>
      </c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3">
        <f t="shared" si="43"/>
        <v>20</v>
      </c>
      <c r="BD92" s="109">
        <v>137.69</v>
      </c>
      <c r="BE92" s="96">
        <f t="shared" si="44"/>
        <v>157.69</v>
      </c>
      <c r="BF92" s="96">
        <f t="shared" si="45"/>
        <v>131.44999999999999</v>
      </c>
      <c r="BG92" s="105">
        <f t="shared" si="46"/>
        <v>289.14</v>
      </c>
      <c r="BH92" s="106">
        <v>5</v>
      </c>
      <c r="BI92" s="18"/>
    </row>
    <row r="93" spans="1:120" ht="20.100000000000001" customHeight="1" x14ac:dyDescent="0.25">
      <c r="A93" s="186">
        <v>3626</v>
      </c>
      <c r="B93" s="187" t="s">
        <v>87</v>
      </c>
      <c r="C93" s="217" t="s">
        <v>68</v>
      </c>
      <c r="D93" s="61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125"/>
      <c r="AB93" s="126"/>
      <c r="AC93" s="53">
        <f t="shared" si="41"/>
        <v>0</v>
      </c>
      <c r="AD93" s="74">
        <v>152.05000000000001</v>
      </c>
      <c r="AE93" s="96">
        <f t="shared" si="42"/>
        <v>152.05000000000001</v>
      </c>
      <c r="AF93" s="107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3">
        <f t="shared" si="43"/>
        <v>0</v>
      </c>
      <c r="BD93" s="109">
        <v>142.65</v>
      </c>
      <c r="BE93" s="96">
        <f t="shared" si="44"/>
        <v>142.65</v>
      </c>
      <c r="BF93" s="96">
        <f t="shared" si="45"/>
        <v>152.05000000000001</v>
      </c>
      <c r="BG93" s="105">
        <f t="shared" si="46"/>
        <v>294.70000000000005</v>
      </c>
      <c r="BH93" s="106">
        <v>6</v>
      </c>
    </row>
    <row r="94" spans="1:120" ht="20.100000000000001" customHeight="1" x14ac:dyDescent="0.25">
      <c r="A94" s="211">
        <v>1811</v>
      </c>
      <c r="B94" s="189" t="s">
        <v>19</v>
      </c>
      <c r="C94" s="212" t="s">
        <v>12</v>
      </c>
      <c r="D94" s="61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125"/>
      <c r="AB94" s="126"/>
      <c r="AC94" s="53">
        <f t="shared" si="41"/>
        <v>0</v>
      </c>
      <c r="AD94" s="74">
        <v>152.51</v>
      </c>
      <c r="AE94" s="96">
        <f t="shared" si="42"/>
        <v>152.51</v>
      </c>
      <c r="AF94" s="107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3">
        <f t="shared" si="43"/>
        <v>0</v>
      </c>
      <c r="BD94" s="109">
        <v>145.55000000000001</v>
      </c>
      <c r="BE94" s="96">
        <f t="shared" si="44"/>
        <v>145.55000000000001</v>
      </c>
      <c r="BF94" s="96">
        <f t="shared" si="45"/>
        <v>152.51</v>
      </c>
      <c r="BG94" s="105">
        <f t="shared" si="46"/>
        <v>298.06</v>
      </c>
      <c r="BH94" s="106">
        <v>7</v>
      </c>
    </row>
    <row r="95" spans="1:120" ht="20.100000000000001" customHeight="1" x14ac:dyDescent="0.25">
      <c r="A95" s="222">
        <v>4791</v>
      </c>
      <c r="B95" s="209" t="s">
        <v>204</v>
      </c>
      <c r="C95" s="210" t="s">
        <v>205</v>
      </c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107"/>
      <c r="AB95" s="108"/>
      <c r="AC95" s="53">
        <f t="shared" si="41"/>
        <v>0</v>
      </c>
      <c r="AD95" s="74">
        <v>154.36000000000001</v>
      </c>
      <c r="AE95" s="96">
        <f t="shared" si="42"/>
        <v>154.36000000000001</v>
      </c>
      <c r="AF95" s="107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3">
        <f t="shared" si="43"/>
        <v>0</v>
      </c>
      <c r="BD95" s="109">
        <v>145.16999999999999</v>
      </c>
      <c r="BE95" s="96">
        <f t="shared" si="44"/>
        <v>145.16999999999999</v>
      </c>
      <c r="BF95" s="96">
        <f t="shared" si="45"/>
        <v>154.36000000000001</v>
      </c>
      <c r="BG95" s="105">
        <f t="shared" si="46"/>
        <v>299.52999999999997</v>
      </c>
      <c r="BH95" s="106">
        <v>8</v>
      </c>
    </row>
    <row r="96" spans="1:120" ht="20.100000000000001" customHeight="1" x14ac:dyDescent="0.25">
      <c r="A96" s="186">
        <v>1616</v>
      </c>
      <c r="B96" s="188" t="s">
        <v>195</v>
      </c>
      <c r="C96" s="212" t="s">
        <v>55</v>
      </c>
      <c r="D96" s="51"/>
      <c r="E96" s="52">
        <v>4</v>
      </c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107"/>
      <c r="AB96" s="108"/>
      <c r="AC96" s="53">
        <f t="shared" si="41"/>
        <v>4</v>
      </c>
      <c r="AD96" s="74">
        <v>154.38</v>
      </c>
      <c r="AE96" s="96">
        <f t="shared" si="42"/>
        <v>158.38</v>
      </c>
      <c r="AF96" s="107"/>
      <c r="AG96" s="52">
        <v>4</v>
      </c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>
        <v>4</v>
      </c>
      <c r="BC96" s="53">
        <f t="shared" si="43"/>
        <v>8</v>
      </c>
      <c r="BD96" s="109">
        <v>146.61000000000001</v>
      </c>
      <c r="BE96" s="96">
        <f t="shared" si="44"/>
        <v>154.61000000000001</v>
      </c>
      <c r="BF96" s="96">
        <f t="shared" si="45"/>
        <v>158.38</v>
      </c>
      <c r="BG96" s="105">
        <f t="shared" si="46"/>
        <v>312.99</v>
      </c>
      <c r="BH96" s="106">
        <v>9</v>
      </c>
    </row>
    <row r="97" spans="1:60" ht="20.100000000000001" customHeight="1" x14ac:dyDescent="0.25">
      <c r="A97" s="222">
        <v>1688</v>
      </c>
      <c r="B97" s="224" t="s">
        <v>197</v>
      </c>
      <c r="C97" s="219" t="s">
        <v>70</v>
      </c>
      <c r="D97" s="61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125"/>
      <c r="AB97" s="126"/>
      <c r="AC97" s="53">
        <f t="shared" si="41"/>
        <v>0</v>
      </c>
      <c r="AD97" s="74">
        <v>176.05</v>
      </c>
      <c r="AE97" s="96">
        <f t="shared" si="42"/>
        <v>176.05</v>
      </c>
      <c r="AF97" s="107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>
        <v>4</v>
      </c>
      <c r="AU97" s="52"/>
      <c r="AV97" s="52"/>
      <c r="AW97" s="52"/>
      <c r="AX97" s="52"/>
      <c r="AY97" s="52"/>
      <c r="AZ97" s="52"/>
      <c r="BA97" s="52"/>
      <c r="BB97" s="52"/>
      <c r="BC97" s="53">
        <f t="shared" si="43"/>
        <v>4</v>
      </c>
      <c r="BD97" s="109">
        <v>153.81</v>
      </c>
      <c r="BE97" s="96">
        <f t="shared" si="44"/>
        <v>157.81</v>
      </c>
      <c r="BF97" s="96">
        <f t="shared" si="45"/>
        <v>176.05</v>
      </c>
      <c r="BG97" s="105">
        <f t="shared" si="46"/>
        <v>333.86</v>
      </c>
      <c r="BH97" s="106">
        <v>10</v>
      </c>
    </row>
    <row r="98" spans="1:60" ht="20.100000000000001" customHeight="1" x14ac:dyDescent="0.25">
      <c r="A98" s="186">
        <v>5187</v>
      </c>
      <c r="B98" s="216" t="s">
        <v>88</v>
      </c>
      <c r="C98" s="217" t="s">
        <v>198</v>
      </c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107"/>
      <c r="AB98" s="108"/>
      <c r="AC98" s="53">
        <f t="shared" si="41"/>
        <v>0</v>
      </c>
      <c r="AD98" s="74">
        <v>174</v>
      </c>
      <c r="AE98" s="96">
        <f t="shared" si="42"/>
        <v>174</v>
      </c>
      <c r="AF98" s="107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3">
        <f t="shared" si="43"/>
        <v>0</v>
      </c>
      <c r="BD98" s="109">
        <v>169.04</v>
      </c>
      <c r="BE98" s="96">
        <f t="shared" si="44"/>
        <v>169.04</v>
      </c>
      <c r="BF98" s="96">
        <f t="shared" si="45"/>
        <v>174</v>
      </c>
      <c r="BG98" s="105">
        <f t="shared" si="46"/>
        <v>343.03999999999996</v>
      </c>
      <c r="BH98" s="106">
        <v>11</v>
      </c>
    </row>
    <row r="99" spans="1:60" ht="20.100000000000001" customHeight="1" x14ac:dyDescent="0.25">
      <c r="A99" s="186">
        <v>310</v>
      </c>
      <c r="B99" s="187" t="s">
        <v>27</v>
      </c>
      <c r="C99" s="217" t="s">
        <v>28</v>
      </c>
      <c r="D99" s="61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125"/>
      <c r="AB99" s="126"/>
      <c r="AC99" s="53">
        <f t="shared" si="41"/>
        <v>0</v>
      </c>
      <c r="AD99" s="74">
        <v>183.03</v>
      </c>
      <c r="AE99" s="96">
        <f t="shared" si="42"/>
        <v>183.03</v>
      </c>
      <c r="AF99" s="107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3">
        <f t="shared" si="43"/>
        <v>0</v>
      </c>
      <c r="BD99" s="109">
        <v>162.35</v>
      </c>
      <c r="BE99" s="96">
        <f t="shared" si="44"/>
        <v>162.35</v>
      </c>
      <c r="BF99" s="96">
        <f t="shared" si="45"/>
        <v>183.03</v>
      </c>
      <c r="BG99" s="105">
        <f t="shared" si="46"/>
        <v>345.38</v>
      </c>
      <c r="BH99" s="106">
        <v>12</v>
      </c>
    </row>
    <row r="100" spans="1:60" ht="20.100000000000001" customHeight="1" x14ac:dyDescent="0.25">
      <c r="A100" s="186">
        <v>2123</v>
      </c>
      <c r="B100" s="189" t="s">
        <v>202</v>
      </c>
      <c r="C100" s="212" t="s">
        <v>203</v>
      </c>
      <c r="D100" s="61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125"/>
      <c r="AB100" s="126"/>
      <c r="AC100" s="53">
        <f t="shared" si="41"/>
        <v>0</v>
      </c>
      <c r="AD100" s="74">
        <v>189.08</v>
      </c>
      <c r="AE100" s="96">
        <f t="shared" si="42"/>
        <v>189.08</v>
      </c>
      <c r="AF100" s="107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3">
        <f t="shared" si="43"/>
        <v>0</v>
      </c>
      <c r="BD100" s="109">
        <v>168.52</v>
      </c>
      <c r="BE100" s="96">
        <f t="shared" si="44"/>
        <v>168.52</v>
      </c>
      <c r="BF100" s="96">
        <f t="shared" si="45"/>
        <v>189.08</v>
      </c>
      <c r="BG100" s="105">
        <f t="shared" si="46"/>
        <v>357.6</v>
      </c>
      <c r="BH100" s="106">
        <v>13</v>
      </c>
    </row>
    <row r="101" spans="1:60" ht="20.100000000000001" customHeight="1" x14ac:dyDescent="0.25">
      <c r="A101" s="186">
        <v>5063</v>
      </c>
      <c r="B101" s="216" t="s">
        <v>66</v>
      </c>
      <c r="C101" s="217" t="s">
        <v>90</v>
      </c>
      <c r="D101" s="61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125"/>
      <c r="AB101" s="126"/>
      <c r="AC101" s="53">
        <f t="shared" si="41"/>
        <v>0</v>
      </c>
      <c r="AD101" s="74">
        <v>185.49</v>
      </c>
      <c r="AE101" s="96">
        <f t="shared" si="42"/>
        <v>185.49</v>
      </c>
      <c r="AF101" s="107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>
        <v>4</v>
      </c>
      <c r="AU101" s="52"/>
      <c r="AV101" s="52"/>
      <c r="AW101" s="52"/>
      <c r="AX101" s="52"/>
      <c r="AY101" s="52"/>
      <c r="AZ101" s="52"/>
      <c r="BA101" s="52"/>
      <c r="BB101" s="52"/>
      <c r="BC101" s="53">
        <f t="shared" si="43"/>
        <v>4</v>
      </c>
      <c r="BD101" s="109">
        <v>187.87</v>
      </c>
      <c r="BE101" s="96">
        <f t="shared" si="44"/>
        <v>191.87</v>
      </c>
      <c r="BF101" s="96">
        <f t="shared" si="45"/>
        <v>185.49</v>
      </c>
      <c r="BG101" s="105">
        <f t="shared" si="46"/>
        <v>377.36</v>
      </c>
      <c r="BH101" s="106">
        <v>14</v>
      </c>
    </row>
    <row r="102" spans="1:60" ht="20.100000000000001" customHeight="1" x14ac:dyDescent="0.25">
      <c r="A102" s="208">
        <v>546</v>
      </c>
      <c r="B102" s="209" t="s">
        <v>128</v>
      </c>
      <c r="C102" s="210" t="s">
        <v>129</v>
      </c>
      <c r="D102" s="61"/>
      <c r="E102" s="57"/>
      <c r="F102" s="57"/>
      <c r="G102" s="57"/>
      <c r="H102" s="57"/>
      <c r="I102" s="57"/>
      <c r="J102" s="57"/>
      <c r="K102" s="57">
        <v>4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125"/>
      <c r="AB102" s="126"/>
      <c r="AC102" s="53">
        <f t="shared" si="41"/>
        <v>4</v>
      </c>
      <c r="AD102" s="74">
        <v>197.62</v>
      </c>
      <c r="AE102" s="96">
        <f t="shared" si="42"/>
        <v>201.62</v>
      </c>
      <c r="AF102" s="107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3">
        <f t="shared" si="43"/>
        <v>0</v>
      </c>
      <c r="BD102" s="74">
        <v>197.19</v>
      </c>
      <c r="BE102" s="96">
        <f t="shared" si="44"/>
        <v>197.19</v>
      </c>
      <c r="BF102" s="96">
        <f t="shared" si="45"/>
        <v>201.62</v>
      </c>
      <c r="BG102" s="105">
        <f t="shared" si="46"/>
        <v>398.81</v>
      </c>
      <c r="BH102" s="106">
        <v>15</v>
      </c>
    </row>
    <row r="103" spans="1:60" ht="20.100000000000001" customHeight="1" x14ac:dyDescent="0.25">
      <c r="A103" s="222">
        <v>5158</v>
      </c>
      <c r="B103" s="224" t="s">
        <v>91</v>
      </c>
      <c r="C103" s="219" t="s">
        <v>90</v>
      </c>
      <c r="D103" s="61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125"/>
      <c r="AB103" s="126"/>
      <c r="AC103" s="53">
        <f t="shared" si="41"/>
        <v>0</v>
      </c>
      <c r="AD103" s="74">
        <v>206.97</v>
      </c>
      <c r="AE103" s="96">
        <f t="shared" si="42"/>
        <v>206.97</v>
      </c>
      <c r="AF103" s="107"/>
      <c r="AG103" s="52"/>
      <c r="AH103" s="52"/>
      <c r="AI103" s="52"/>
      <c r="AJ103" s="52"/>
      <c r="AK103" s="52"/>
      <c r="AL103" s="52">
        <v>4</v>
      </c>
      <c r="AM103" s="52"/>
      <c r="AN103" s="52"/>
      <c r="AO103" s="52"/>
      <c r="AP103" s="52"/>
      <c r="AQ103" s="52"/>
      <c r="AR103" s="52"/>
      <c r="AS103" s="52"/>
      <c r="AT103" s="52">
        <v>4</v>
      </c>
      <c r="AU103" s="52"/>
      <c r="AV103" s="52"/>
      <c r="AW103" s="52"/>
      <c r="AX103" s="52"/>
      <c r="AY103" s="52"/>
      <c r="AZ103" s="52"/>
      <c r="BA103" s="52"/>
      <c r="BB103" s="52"/>
      <c r="BC103" s="53">
        <f t="shared" si="43"/>
        <v>8</v>
      </c>
      <c r="BD103" s="109">
        <v>221.17</v>
      </c>
      <c r="BE103" s="96">
        <f t="shared" si="44"/>
        <v>229.17</v>
      </c>
      <c r="BF103" s="96">
        <f t="shared" si="45"/>
        <v>206.97</v>
      </c>
      <c r="BG103" s="105">
        <f t="shared" si="46"/>
        <v>436.14</v>
      </c>
      <c r="BH103" s="106">
        <v>16</v>
      </c>
    </row>
    <row r="104" spans="1:60" ht="20.100000000000001" customHeight="1" x14ac:dyDescent="0.25">
      <c r="A104" s="225">
        <v>3447</v>
      </c>
      <c r="B104" s="189" t="s">
        <v>56</v>
      </c>
      <c r="C104" s="212" t="s">
        <v>55</v>
      </c>
      <c r="D104" s="68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152"/>
      <c r="AB104" s="153"/>
      <c r="AC104" s="53">
        <f t="shared" si="41"/>
        <v>0</v>
      </c>
      <c r="AD104" s="74">
        <v>148.25</v>
      </c>
      <c r="AE104" s="96">
        <f t="shared" si="42"/>
        <v>148.25</v>
      </c>
      <c r="AF104" s="114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70" t="s">
        <v>250</v>
      </c>
      <c r="BA104" s="55"/>
      <c r="BB104" s="55"/>
      <c r="BC104" s="53">
        <f t="shared" si="43"/>
        <v>0</v>
      </c>
      <c r="BD104" s="109">
        <v>999</v>
      </c>
      <c r="BE104" s="96">
        <f t="shared" si="44"/>
        <v>999</v>
      </c>
      <c r="BF104" s="96">
        <f t="shared" si="45"/>
        <v>148.25</v>
      </c>
      <c r="BG104" s="105">
        <f t="shared" si="46"/>
        <v>1147.25</v>
      </c>
      <c r="BH104" s="106">
        <v>17</v>
      </c>
    </row>
    <row r="105" spans="1:60" ht="20.100000000000001" customHeight="1" x14ac:dyDescent="0.25">
      <c r="A105" s="186">
        <v>2065</v>
      </c>
      <c r="B105" s="187" t="s">
        <v>94</v>
      </c>
      <c r="C105" s="217" t="s">
        <v>68</v>
      </c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107"/>
      <c r="AB105" s="108"/>
      <c r="AC105" s="53">
        <f t="shared" ref="AC105:AC115" si="47">SUM(D105:Z105)</f>
        <v>0</v>
      </c>
      <c r="AD105" s="74"/>
      <c r="AE105" s="96">
        <f t="shared" ref="AE105:AE115" si="48">SUM(AC105:AD105)</f>
        <v>0</v>
      </c>
      <c r="AF105" s="107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3">
        <f t="shared" ref="BC105:BC117" si="49">SUM(AF105:BB105)</f>
        <v>0</v>
      </c>
      <c r="BD105" s="109"/>
      <c r="BE105" s="96">
        <f t="shared" ref="BE105:BE115" si="50">SUM(BC105:BD105)</f>
        <v>0</v>
      </c>
      <c r="BF105" s="96">
        <f t="shared" ref="BF105:BF111" si="51">SUM(AE105)</f>
        <v>0</v>
      </c>
      <c r="BG105" s="105">
        <f t="shared" ref="BG105:BG115" si="52">SUM(BE105:BF105)</f>
        <v>0</v>
      </c>
      <c r="BH105" s="106">
        <v>18</v>
      </c>
    </row>
    <row r="106" spans="1:60" ht="20.100000000000001" customHeight="1" x14ac:dyDescent="0.25">
      <c r="A106" s="208">
        <v>3805</v>
      </c>
      <c r="B106" s="209" t="s">
        <v>207</v>
      </c>
      <c r="C106" s="210" t="s">
        <v>208</v>
      </c>
      <c r="D106" s="61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125"/>
      <c r="AB106" s="126"/>
      <c r="AC106" s="53">
        <f t="shared" si="47"/>
        <v>0</v>
      </c>
      <c r="AD106" s="74"/>
      <c r="AE106" s="96">
        <f t="shared" si="48"/>
        <v>0</v>
      </c>
      <c r="AF106" s="107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3">
        <f t="shared" si="49"/>
        <v>0</v>
      </c>
      <c r="BD106" s="109"/>
      <c r="BE106" s="96">
        <f t="shared" si="50"/>
        <v>0</v>
      </c>
      <c r="BF106" s="96">
        <f t="shared" si="51"/>
        <v>0</v>
      </c>
      <c r="BG106" s="105">
        <f t="shared" si="52"/>
        <v>0</v>
      </c>
      <c r="BH106" s="106">
        <v>19</v>
      </c>
    </row>
    <row r="107" spans="1:60" ht="20.100000000000001" customHeight="1" x14ac:dyDescent="0.25">
      <c r="A107" s="208">
        <v>4962</v>
      </c>
      <c r="B107" s="209" t="s">
        <v>123</v>
      </c>
      <c r="C107" s="210" t="s">
        <v>34</v>
      </c>
      <c r="D107" s="61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125"/>
      <c r="AB107" s="126"/>
      <c r="AC107" s="53">
        <f t="shared" si="47"/>
        <v>0</v>
      </c>
      <c r="AD107" s="74"/>
      <c r="AE107" s="96">
        <f t="shared" si="48"/>
        <v>0</v>
      </c>
      <c r="AF107" s="107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3">
        <f t="shared" si="49"/>
        <v>0</v>
      </c>
      <c r="BD107" s="109"/>
      <c r="BE107" s="96">
        <f t="shared" si="50"/>
        <v>0</v>
      </c>
      <c r="BF107" s="96">
        <f t="shared" si="51"/>
        <v>0</v>
      </c>
      <c r="BG107" s="105">
        <f t="shared" si="52"/>
        <v>0</v>
      </c>
      <c r="BH107" s="106">
        <v>20</v>
      </c>
    </row>
    <row r="108" spans="1:60" ht="20.100000000000001" customHeight="1" x14ac:dyDescent="0.25">
      <c r="A108" s="246" t="s">
        <v>96</v>
      </c>
      <c r="B108" s="247" t="s">
        <v>97</v>
      </c>
      <c r="C108" s="219" t="s">
        <v>98</v>
      </c>
      <c r="D108" s="61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125"/>
      <c r="AB108" s="126"/>
      <c r="AC108" s="53">
        <f t="shared" si="47"/>
        <v>0</v>
      </c>
      <c r="AD108" s="109"/>
      <c r="AE108" s="96">
        <f t="shared" si="48"/>
        <v>0</v>
      </c>
      <c r="AF108" s="107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3">
        <f t="shared" si="49"/>
        <v>0</v>
      </c>
      <c r="BD108" s="109"/>
      <c r="BE108" s="96">
        <f t="shared" si="50"/>
        <v>0</v>
      </c>
      <c r="BF108" s="96">
        <f t="shared" si="51"/>
        <v>0</v>
      </c>
      <c r="BG108" s="105">
        <f t="shared" si="52"/>
        <v>0</v>
      </c>
      <c r="BH108" s="106">
        <v>21</v>
      </c>
    </row>
    <row r="109" spans="1:60" ht="20.100000000000001" customHeight="1" x14ac:dyDescent="0.25">
      <c r="A109" s="186">
        <v>310</v>
      </c>
      <c r="B109" s="187" t="s">
        <v>27</v>
      </c>
      <c r="C109" s="217" t="s">
        <v>28</v>
      </c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114"/>
      <c r="AB109" s="115"/>
      <c r="AC109" s="53">
        <f t="shared" si="47"/>
        <v>0</v>
      </c>
      <c r="AD109" s="74"/>
      <c r="AE109" s="96">
        <f t="shared" si="48"/>
        <v>0</v>
      </c>
      <c r="AF109" s="114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3">
        <f t="shared" si="49"/>
        <v>0</v>
      </c>
      <c r="BD109" s="109"/>
      <c r="BE109" s="96">
        <f t="shared" si="50"/>
        <v>0</v>
      </c>
      <c r="BF109" s="96">
        <f t="shared" si="51"/>
        <v>0</v>
      </c>
      <c r="BG109" s="105">
        <f t="shared" si="52"/>
        <v>0</v>
      </c>
      <c r="BH109" s="106">
        <v>22</v>
      </c>
    </row>
    <row r="110" spans="1:60" ht="20.100000000000001" customHeight="1" x14ac:dyDescent="0.25">
      <c r="A110" s="222">
        <v>4020</v>
      </c>
      <c r="B110" s="224" t="s">
        <v>89</v>
      </c>
      <c r="C110" s="219" t="s">
        <v>42</v>
      </c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114"/>
      <c r="AB110" s="115"/>
      <c r="AC110" s="53">
        <f t="shared" si="47"/>
        <v>0</v>
      </c>
      <c r="AD110" s="74"/>
      <c r="AE110" s="96">
        <f t="shared" si="48"/>
        <v>0</v>
      </c>
      <c r="AF110" s="114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3">
        <f t="shared" si="49"/>
        <v>0</v>
      </c>
      <c r="BD110" s="109"/>
      <c r="BE110" s="96">
        <f t="shared" si="50"/>
        <v>0</v>
      </c>
      <c r="BF110" s="96">
        <f t="shared" si="51"/>
        <v>0</v>
      </c>
      <c r="BG110" s="105">
        <f t="shared" si="52"/>
        <v>0</v>
      </c>
      <c r="BH110" s="106">
        <v>23</v>
      </c>
    </row>
    <row r="111" spans="1:60" ht="20.100000000000001" customHeight="1" x14ac:dyDescent="0.25">
      <c r="A111" s="222" t="s">
        <v>209</v>
      </c>
      <c r="B111" s="209" t="s">
        <v>210</v>
      </c>
      <c r="C111" s="217" t="s">
        <v>115</v>
      </c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114"/>
      <c r="AB111" s="115"/>
      <c r="AC111" s="53">
        <f t="shared" si="47"/>
        <v>0</v>
      </c>
      <c r="AD111" s="74"/>
      <c r="AE111" s="96">
        <f t="shared" si="48"/>
        <v>0</v>
      </c>
      <c r="AF111" s="114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3">
        <f t="shared" si="49"/>
        <v>0</v>
      </c>
      <c r="BD111" s="109"/>
      <c r="BE111" s="96">
        <f t="shared" si="50"/>
        <v>0</v>
      </c>
      <c r="BF111" s="96">
        <f t="shared" si="51"/>
        <v>0</v>
      </c>
      <c r="BG111" s="105">
        <f t="shared" si="52"/>
        <v>0</v>
      </c>
      <c r="BH111" s="106">
        <v>24</v>
      </c>
    </row>
    <row r="112" spans="1:60" ht="20.100000000000001" customHeight="1" x14ac:dyDescent="0.25">
      <c r="A112" s="222" t="s">
        <v>99</v>
      </c>
      <c r="B112" s="223" t="s">
        <v>100</v>
      </c>
      <c r="C112" s="219" t="s">
        <v>101</v>
      </c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114"/>
      <c r="AB112" s="115"/>
      <c r="AC112" s="53">
        <f t="shared" ref="AC112:AC114" si="53">SUM(D112:Z112)</f>
        <v>0</v>
      </c>
      <c r="AD112" s="74"/>
      <c r="AE112" s="96">
        <f t="shared" ref="AE112:AE114" si="54">SUM(AC112:AD112)</f>
        <v>0</v>
      </c>
      <c r="AF112" s="114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3">
        <f t="shared" si="49"/>
        <v>0</v>
      </c>
      <c r="BD112" s="109"/>
      <c r="BE112" s="96">
        <f t="shared" ref="BE112:BE114" si="55">SUM(BC112:BD112)</f>
        <v>0</v>
      </c>
      <c r="BF112" s="96">
        <f t="shared" ref="BF112:BF114" si="56">SUM(AE112)</f>
        <v>0</v>
      </c>
      <c r="BG112" s="105">
        <f t="shared" ref="BG112:BG114" si="57">SUM(BE112:BF112)</f>
        <v>0</v>
      </c>
      <c r="BH112" s="106">
        <v>25</v>
      </c>
    </row>
    <row r="113" spans="1:61" ht="20.100000000000001" customHeight="1" x14ac:dyDescent="0.25">
      <c r="A113" s="186">
        <v>3845</v>
      </c>
      <c r="B113" s="216" t="s">
        <v>211</v>
      </c>
      <c r="C113" s="217" t="s">
        <v>212</v>
      </c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114"/>
      <c r="AB113" s="115"/>
      <c r="AC113" s="53">
        <f t="shared" si="53"/>
        <v>0</v>
      </c>
      <c r="AD113" s="74"/>
      <c r="AE113" s="96">
        <f t="shared" si="54"/>
        <v>0</v>
      </c>
      <c r="AF113" s="114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3">
        <f t="shared" si="49"/>
        <v>0</v>
      </c>
      <c r="BD113" s="109"/>
      <c r="BE113" s="96">
        <f t="shared" si="55"/>
        <v>0</v>
      </c>
      <c r="BF113" s="96">
        <f t="shared" si="56"/>
        <v>0</v>
      </c>
      <c r="BG113" s="105">
        <f t="shared" si="57"/>
        <v>0</v>
      </c>
      <c r="BH113" s="106">
        <v>26</v>
      </c>
    </row>
    <row r="114" spans="1:61" ht="20.100000000000001" customHeight="1" x14ac:dyDescent="0.25">
      <c r="A114" s="208">
        <v>873</v>
      </c>
      <c r="B114" s="209" t="s">
        <v>213</v>
      </c>
      <c r="C114" s="210" t="s">
        <v>214</v>
      </c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114"/>
      <c r="AB114" s="115"/>
      <c r="AC114" s="53">
        <f t="shared" si="53"/>
        <v>0</v>
      </c>
      <c r="AD114" s="74"/>
      <c r="AE114" s="96">
        <f t="shared" si="54"/>
        <v>0</v>
      </c>
      <c r="AF114" s="114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3">
        <f t="shared" si="49"/>
        <v>0</v>
      </c>
      <c r="BD114" s="109"/>
      <c r="BE114" s="96">
        <f t="shared" si="55"/>
        <v>0</v>
      </c>
      <c r="BF114" s="96">
        <f t="shared" si="56"/>
        <v>0</v>
      </c>
      <c r="BG114" s="105">
        <f t="shared" si="57"/>
        <v>0</v>
      </c>
      <c r="BH114" s="106">
        <v>27</v>
      </c>
    </row>
    <row r="115" spans="1:61" ht="20.100000000000001" customHeight="1" x14ac:dyDescent="0.25">
      <c r="A115" s="208">
        <v>599</v>
      </c>
      <c r="B115" s="209" t="s">
        <v>215</v>
      </c>
      <c r="C115" s="210" t="s">
        <v>216</v>
      </c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114"/>
      <c r="AB115" s="115"/>
      <c r="AC115" s="53">
        <f t="shared" si="47"/>
        <v>0</v>
      </c>
      <c r="AD115" s="74"/>
      <c r="AE115" s="96">
        <f t="shared" si="48"/>
        <v>0</v>
      </c>
      <c r="AF115" s="114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3">
        <f t="shared" si="49"/>
        <v>0</v>
      </c>
      <c r="BD115" s="109"/>
      <c r="BE115" s="96">
        <f t="shared" si="50"/>
        <v>0</v>
      </c>
      <c r="BF115" s="96">
        <f>SUM(AE115)</f>
        <v>0</v>
      </c>
      <c r="BG115" s="105">
        <f t="shared" si="52"/>
        <v>0</v>
      </c>
      <c r="BH115" s="106">
        <v>28</v>
      </c>
    </row>
    <row r="116" spans="1:61" ht="20.100000000000001" customHeight="1" x14ac:dyDescent="0.25">
      <c r="A116" s="186">
        <v>1689</v>
      </c>
      <c r="B116" s="187" t="s">
        <v>54</v>
      </c>
      <c r="C116" s="217" t="s">
        <v>115</v>
      </c>
      <c r="D116" s="68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152"/>
      <c r="AB116" s="153"/>
      <c r="AC116" s="53">
        <f>SUM(D116:Z116)</f>
        <v>0</v>
      </c>
      <c r="AD116" s="74"/>
      <c r="AE116" s="96">
        <f>SUM(AC116:AD116)</f>
        <v>0</v>
      </c>
      <c r="AF116" s="114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3">
        <f t="shared" si="49"/>
        <v>0</v>
      </c>
      <c r="BD116" s="74"/>
      <c r="BE116" s="96">
        <f>SUM(BC116:BD116)</f>
        <v>0</v>
      </c>
      <c r="BF116" s="96">
        <f>SUM(AE116)</f>
        <v>0</v>
      </c>
      <c r="BG116" s="105">
        <f>SUM(BE116:BF116)</f>
        <v>0</v>
      </c>
      <c r="BH116" s="106">
        <v>29</v>
      </c>
    </row>
    <row r="117" spans="1:61" ht="20.100000000000001" customHeight="1" thickBot="1" x14ac:dyDescent="0.3">
      <c r="A117" s="248"/>
      <c r="B117" s="249"/>
      <c r="C117" s="250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128"/>
      <c r="AB117" s="129"/>
      <c r="AC117" s="60">
        <f>SUM(D117:Z117)</f>
        <v>0</v>
      </c>
      <c r="AD117" s="75"/>
      <c r="AE117" s="121">
        <f>SUM(AC117:AD117)</f>
        <v>0</v>
      </c>
      <c r="AF117" s="130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60">
        <f t="shared" si="49"/>
        <v>0</v>
      </c>
      <c r="BD117" s="75"/>
      <c r="BE117" s="121">
        <f>SUM(BC117:BD117)</f>
        <v>0</v>
      </c>
      <c r="BF117" s="121">
        <f>SUM(AE117)</f>
        <v>0</v>
      </c>
      <c r="BG117" s="122">
        <f>SUM(BE117:BF117)</f>
        <v>0</v>
      </c>
      <c r="BH117" s="123">
        <v>30</v>
      </c>
    </row>
    <row r="118" spans="1:61" ht="33" customHeight="1" thickTop="1" thickBot="1" x14ac:dyDescent="0.3">
      <c r="A118" s="4"/>
      <c r="B118" s="4"/>
      <c r="C118" s="17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27"/>
      <c r="AB118" s="132"/>
      <c r="AC118" s="133"/>
      <c r="AD118" s="133"/>
      <c r="AE118" s="134"/>
      <c r="AF118" s="127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3"/>
      <c r="BD118" s="133"/>
      <c r="BE118" s="134"/>
      <c r="BF118" s="134"/>
      <c r="BG118" s="135"/>
      <c r="BH118" s="136"/>
    </row>
    <row r="119" spans="1:61" s="22" customFormat="1" ht="22.5" customHeight="1" thickBot="1" x14ac:dyDescent="0.4">
      <c r="A119" s="23"/>
      <c r="B119" s="20" t="s">
        <v>7</v>
      </c>
      <c r="C119" s="24"/>
      <c r="D119" s="137" t="s">
        <v>2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8"/>
      <c r="AB119" s="138"/>
      <c r="AC119" s="139"/>
      <c r="AD119" s="139"/>
      <c r="AE119" s="140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9"/>
      <c r="BD119" s="139"/>
      <c r="BE119" s="140"/>
      <c r="BF119" s="140"/>
      <c r="BG119" s="141"/>
      <c r="BH119" s="142"/>
    </row>
    <row r="120" spans="1:61" ht="130.5" customHeight="1" thickBot="1" x14ac:dyDescent="0.3">
      <c r="A120" s="95" t="s">
        <v>259</v>
      </c>
      <c r="B120" s="95" t="s">
        <v>260</v>
      </c>
      <c r="C120" s="95" t="s">
        <v>0</v>
      </c>
      <c r="D120" s="87"/>
      <c r="E120" s="87">
        <v>1</v>
      </c>
      <c r="F120" s="87">
        <v>2</v>
      </c>
      <c r="G120" s="87">
        <v>3</v>
      </c>
      <c r="H120" s="87" t="s">
        <v>84</v>
      </c>
      <c r="I120" s="87" t="s">
        <v>85</v>
      </c>
      <c r="J120" s="87" t="s">
        <v>86</v>
      </c>
      <c r="K120" s="87">
        <v>5</v>
      </c>
      <c r="L120" s="87">
        <v>6</v>
      </c>
      <c r="M120" s="87" t="s">
        <v>132</v>
      </c>
      <c r="N120" s="87" t="s">
        <v>133</v>
      </c>
      <c r="O120" s="87" t="s">
        <v>134</v>
      </c>
      <c r="P120" s="87" t="s">
        <v>135</v>
      </c>
      <c r="Q120" s="87" t="s">
        <v>136</v>
      </c>
      <c r="R120" s="87">
        <v>8</v>
      </c>
      <c r="S120" s="87">
        <v>9</v>
      </c>
      <c r="T120" s="87">
        <v>10</v>
      </c>
      <c r="U120" s="87" t="s">
        <v>122</v>
      </c>
      <c r="V120" s="87" t="s">
        <v>119</v>
      </c>
      <c r="W120" s="87" t="s">
        <v>120</v>
      </c>
      <c r="X120" s="87" t="s">
        <v>121</v>
      </c>
      <c r="Y120" s="87" t="s">
        <v>137</v>
      </c>
      <c r="Z120" s="87">
        <v>12</v>
      </c>
      <c r="AA120" s="87" t="s">
        <v>0</v>
      </c>
      <c r="AB120" s="87" t="s">
        <v>1</v>
      </c>
      <c r="AC120" s="93" t="s">
        <v>252</v>
      </c>
      <c r="AD120" s="93" t="s">
        <v>256</v>
      </c>
      <c r="AE120" s="94" t="s">
        <v>257</v>
      </c>
      <c r="AF120" s="92"/>
      <c r="AG120" s="87">
        <v>1</v>
      </c>
      <c r="AH120" s="87">
        <v>2</v>
      </c>
      <c r="AI120" s="87">
        <v>3</v>
      </c>
      <c r="AJ120" s="87" t="s">
        <v>84</v>
      </c>
      <c r="AK120" s="87" t="s">
        <v>85</v>
      </c>
      <c r="AL120" s="87" t="s">
        <v>86</v>
      </c>
      <c r="AM120" s="87">
        <v>5</v>
      </c>
      <c r="AN120" s="87">
        <v>6</v>
      </c>
      <c r="AO120" s="87" t="s">
        <v>132</v>
      </c>
      <c r="AP120" s="87" t="s">
        <v>133</v>
      </c>
      <c r="AQ120" s="87" t="s">
        <v>134</v>
      </c>
      <c r="AR120" s="87" t="s">
        <v>135</v>
      </c>
      <c r="AS120" s="87" t="s">
        <v>136</v>
      </c>
      <c r="AT120" s="87">
        <v>8</v>
      </c>
      <c r="AU120" s="87">
        <v>9</v>
      </c>
      <c r="AV120" s="87">
        <v>10</v>
      </c>
      <c r="AW120" s="87" t="s">
        <v>122</v>
      </c>
      <c r="AX120" s="87" t="s">
        <v>119</v>
      </c>
      <c r="AY120" s="87" t="s">
        <v>120</v>
      </c>
      <c r="AZ120" s="87" t="s">
        <v>121</v>
      </c>
      <c r="BA120" s="87" t="s">
        <v>137</v>
      </c>
      <c r="BB120" s="87">
        <v>12</v>
      </c>
      <c r="BC120" s="88" t="s">
        <v>3</v>
      </c>
      <c r="BD120" s="88" t="s">
        <v>253</v>
      </c>
      <c r="BE120" s="89" t="s">
        <v>258</v>
      </c>
      <c r="BF120" s="89" t="s">
        <v>254</v>
      </c>
      <c r="BG120" s="90" t="s">
        <v>255</v>
      </c>
      <c r="BH120" s="91" t="s">
        <v>251</v>
      </c>
      <c r="BI120" s="6"/>
    </row>
    <row r="121" spans="1:61" s="6" customFormat="1" ht="18.75" customHeight="1" thickTop="1" x14ac:dyDescent="0.25">
      <c r="A121" s="234" t="s">
        <v>110</v>
      </c>
      <c r="B121" s="235" t="s">
        <v>64</v>
      </c>
      <c r="C121" s="236" t="s">
        <v>42</v>
      </c>
      <c r="D121" s="71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154"/>
      <c r="AB121" s="155"/>
      <c r="AC121" s="50">
        <f t="shared" ref="AC121:AC133" si="58">SUM(D121:Z121)</f>
        <v>0</v>
      </c>
      <c r="AD121" s="124">
        <v>149.84</v>
      </c>
      <c r="AE121" s="100">
        <f t="shared" ref="AE121:AE133" si="59">SUM(AC121:AD121)</f>
        <v>149.84</v>
      </c>
      <c r="AF121" s="97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50">
        <f t="shared" ref="BC121:BC133" si="60">SUM(AF121:BB121)</f>
        <v>0</v>
      </c>
      <c r="BD121" s="124">
        <v>142.15</v>
      </c>
      <c r="BE121" s="100">
        <f t="shared" ref="BE121:BE133" si="61">SUM(BC121:BD121)</f>
        <v>142.15</v>
      </c>
      <c r="BF121" s="100">
        <f t="shared" ref="BF121:BF133" si="62">SUM(AE121)</f>
        <v>149.84</v>
      </c>
      <c r="BG121" s="101">
        <f t="shared" ref="BG121:BG133" si="63">SUM(BE121:BF121)</f>
        <v>291.99</v>
      </c>
      <c r="BH121" s="102">
        <v>1</v>
      </c>
    </row>
    <row r="122" spans="1:61" s="6" customFormat="1" ht="18.75" customHeight="1" x14ac:dyDescent="0.25">
      <c r="A122" s="186">
        <v>1689</v>
      </c>
      <c r="B122" s="187" t="s">
        <v>54</v>
      </c>
      <c r="C122" s="217" t="s">
        <v>115</v>
      </c>
      <c r="D122" s="73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v>4</v>
      </c>
      <c r="U122" s="67"/>
      <c r="V122" s="67"/>
      <c r="W122" s="67"/>
      <c r="X122" s="67"/>
      <c r="Y122" s="67"/>
      <c r="Z122" s="67"/>
      <c r="AA122" s="150"/>
      <c r="AB122" s="156"/>
      <c r="AC122" s="53">
        <f t="shared" si="58"/>
        <v>4</v>
      </c>
      <c r="AD122" s="74">
        <v>146.43</v>
      </c>
      <c r="AE122" s="96">
        <f t="shared" si="59"/>
        <v>150.43</v>
      </c>
      <c r="AF122" s="150"/>
      <c r="AG122" s="67"/>
      <c r="AH122" s="67"/>
      <c r="AI122" s="67"/>
      <c r="AJ122" s="67"/>
      <c r="AK122" s="67"/>
      <c r="AL122" s="67"/>
      <c r="AM122" s="67">
        <v>4</v>
      </c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53">
        <f t="shared" si="60"/>
        <v>4</v>
      </c>
      <c r="BD122" s="148">
        <v>138.36000000000001</v>
      </c>
      <c r="BE122" s="96">
        <f t="shared" si="61"/>
        <v>142.36000000000001</v>
      </c>
      <c r="BF122" s="96">
        <f t="shared" si="62"/>
        <v>150.43</v>
      </c>
      <c r="BG122" s="105">
        <f t="shared" si="63"/>
        <v>292.79000000000002</v>
      </c>
      <c r="BH122" s="157">
        <v>2</v>
      </c>
      <c r="BI122" s="18"/>
    </row>
    <row r="123" spans="1:61" s="6" customFormat="1" ht="18.75" customHeight="1" x14ac:dyDescent="0.25">
      <c r="A123" s="186">
        <v>3765</v>
      </c>
      <c r="B123" s="216" t="s">
        <v>126</v>
      </c>
      <c r="C123" s="217" t="s">
        <v>95</v>
      </c>
      <c r="D123" s="64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146"/>
      <c r="AB123" s="147"/>
      <c r="AC123" s="53">
        <f t="shared" si="58"/>
        <v>0</v>
      </c>
      <c r="AD123" s="74">
        <v>151.12</v>
      </c>
      <c r="AE123" s="96">
        <f t="shared" si="59"/>
        <v>151.12</v>
      </c>
      <c r="AF123" s="150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>
        <v>4</v>
      </c>
      <c r="AV123" s="67"/>
      <c r="AW123" s="67"/>
      <c r="AX123" s="67"/>
      <c r="AY123" s="67"/>
      <c r="AZ123" s="67"/>
      <c r="BA123" s="67"/>
      <c r="BB123" s="67"/>
      <c r="BC123" s="53">
        <f t="shared" si="60"/>
        <v>4</v>
      </c>
      <c r="BD123" s="148">
        <v>137.91</v>
      </c>
      <c r="BE123" s="116">
        <f t="shared" si="61"/>
        <v>141.91</v>
      </c>
      <c r="BF123" s="116">
        <f t="shared" si="62"/>
        <v>151.12</v>
      </c>
      <c r="BG123" s="118">
        <f t="shared" si="63"/>
        <v>293.02999999999997</v>
      </c>
      <c r="BH123" s="157">
        <v>3</v>
      </c>
      <c r="BI123" s="18"/>
    </row>
    <row r="124" spans="1:61" s="6" customFormat="1" ht="18.75" customHeight="1" x14ac:dyDescent="0.25">
      <c r="A124" s="222">
        <v>4020</v>
      </c>
      <c r="B124" s="224" t="s">
        <v>89</v>
      </c>
      <c r="C124" s="219" t="s">
        <v>42</v>
      </c>
      <c r="D124" s="73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>
        <v>4</v>
      </c>
      <c r="AA124" s="150"/>
      <c r="AB124" s="156"/>
      <c r="AC124" s="53">
        <f t="shared" si="58"/>
        <v>4</v>
      </c>
      <c r="AD124" s="109">
        <v>162.12</v>
      </c>
      <c r="AE124" s="96">
        <f t="shared" si="59"/>
        <v>166.12</v>
      </c>
      <c r="AF124" s="150"/>
      <c r="AG124" s="67"/>
      <c r="AH124" s="67"/>
      <c r="AI124" s="67"/>
      <c r="AJ124" s="67"/>
      <c r="AK124" s="67"/>
      <c r="AL124" s="67"/>
      <c r="AM124" s="67">
        <v>4</v>
      </c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53">
        <f t="shared" si="60"/>
        <v>4</v>
      </c>
      <c r="BD124" s="158">
        <v>156.56</v>
      </c>
      <c r="BE124" s="96">
        <f t="shared" si="61"/>
        <v>160.56</v>
      </c>
      <c r="BF124" s="96">
        <f t="shared" si="62"/>
        <v>166.12</v>
      </c>
      <c r="BG124" s="105">
        <f t="shared" si="63"/>
        <v>326.68</v>
      </c>
      <c r="BH124" s="157">
        <v>4</v>
      </c>
    </row>
    <row r="125" spans="1:61" s="6" customFormat="1" ht="18.75" customHeight="1" x14ac:dyDescent="0.25">
      <c r="A125" s="186">
        <v>40</v>
      </c>
      <c r="B125" s="187" t="s">
        <v>21</v>
      </c>
      <c r="C125" s="217" t="s">
        <v>22</v>
      </c>
      <c r="D125" s="51"/>
      <c r="E125" s="52"/>
      <c r="F125" s="52"/>
      <c r="G125" s="52"/>
      <c r="H125" s="52"/>
      <c r="I125" s="52"/>
      <c r="J125" s="52"/>
      <c r="K125" s="52">
        <v>4</v>
      </c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07"/>
      <c r="AB125" s="108"/>
      <c r="AC125" s="53">
        <f t="shared" si="58"/>
        <v>4</v>
      </c>
      <c r="AD125" s="74">
        <v>170.96</v>
      </c>
      <c r="AE125" s="96">
        <f t="shared" si="59"/>
        <v>174.96</v>
      </c>
      <c r="AF125" s="107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3">
        <f t="shared" si="60"/>
        <v>0</v>
      </c>
      <c r="BD125" s="74">
        <v>163.11000000000001</v>
      </c>
      <c r="BE125" s="96">
        <f t="shared" si="61"/>
        <v>163.11000000000001</v>
      </c>
      <c r="BF125" s="96">
        <f t="shared" si="62"/>
        <v>174.96</v>
      </c>
      <c r="BG125" s="105">
        <f t="shared" si="63"/>
        <v>338.07000000000005</v>
      </c>
      <c r="BH125" s="106">
        <v>5</v>
      </c>
    </row>
    <row r="126" spans="1:61" s="6" customFormat="1" ht="18.75" customHeight="1" x14ac:dyDescent="0.25">
      <c r="A126" s="186" t="s">
        <v>188</v>
      </c>
      <c r="B126" s="189" t="s">
        <v>127</v>
      </c>
      <c r="C126" s="212" t="s">
        <v>147</v>
      </c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>
        <v>4</v>
      </c>
      <c r="U126" s="52"/>
      <c r="V126" s="52"/>
      <c r="W126" s="52"/>
      <c r="X126" s="52"/>
      <c r="Y126" s="52"/>
      <c r="Z126" s="52">
        <v>4</v>
      </c>
      <c r="AA126" s="107"/>
      <c r="AB126" s="108"/>
      <c r="AC126" s="53">
        <f t="shared" si="58"/>
        <v>8</v>
      </c>
      <c r="AD126" s="74">
        <v>164.07</v>
      </c>
      <c r="AE126" s="96">
        <f t="shared" si="59"/>
        <v>172.07</v>
      </c>
      <c r="AF126" s="107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>
        <v>4</v>
      </c>
      <c r="AV126" s="52"/>
      <c r="AW126" s="52"/>
      <c r="AX126" s="52">
        <v>4</v>
      </c>
      <c r="AY126" s="52"/>
      <c r="AZ126" s="52"/>
      <c r="BA126" s="52"/>
      <c r="BB126" s="52"/>
      <c r="BC126" s="53">
        <f t="shared" si="60"/>
        <v>8</v>
      </c>
      <c r="BD126" s="109">
        <v>160.44</v>
      </c>
      <c r="BE126" s="96">
        <f t="shared" si="61"/>
        <v>168.44</v>
      </c>
      <c r="BF126" s="96">
        <f t="shared" si="62"/>
        <v>172.07</v>
      </c>
      <c r="BG126" s="105">
        <f t="shared" si="63"/>
        <v>340.51</v>
      </c>
      <c r="BH126" s="106">
        <v>6</v>
      </c>
    </row>
    <row r="127" spans="1:61" s="6" customFormat="1" ht="18.75" customHeight="1" x14ac:dyDescent="0.25">
      <c r="A127" s="205">
        <v>28</v>
      </c>
      <c r="B127" s="206" t="s">
        <v>186</v>
      </c>
      <c r="C127" s="207" t="s">
        <v>38</v>
      </c>
      <c r="D127" s="51"/>
      <c r="E127" s="52"/>
      <c r="F127" s="52"/>
      <c r="G127" s="52">
        <v>4</v>
      </c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107"/>
      <c r="AB127" s="108"/>
      <c r="AC127" s="53">
        <f t="shared" si="58"/>
        <v>4</v>
      </c>
      <c r="AD127" s="74">
        <v>179.04</v>
      </c>
      <c r="AE127" s="96">
        <f t="shared" si="59"/>
        <v>183.04</v>
      </c>
      <c r="AF127" s="107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>
        <v>4</v>
      </c>
      <c r="AZ127" s="52"/>
      <c r="BA127" s="52"/>
      <c r="BB127" s="52"/>
      <c r="BC127" s="53">
        <f t="shared" si="60"/>
        <v>4</v>
      </c>
      <c r="BD127" s="109">
        <v>164.15</v>
      </c>
      <c r="BE127" s="96">
        <f t="shared" si="61"/>
        <v>168.15</v>
      </c>
      <c r="BF127" s="96">
        <f t="shared" si="62"/>
        <v>183.04</v>
      </c>
      <c r="BG127" s="105">
        <f t="shared" si="63"/>
        <v>351.19</v>
      </c>
      <c r="BH127" s="106">
        <v>7</v>
      </c>
    </row>
    <row r="128" spans="1:61" s="6" customFormat="1" ht="18.75" customHeight="1" x14ac:dyDescent="0.25">
      <c r="A128" s="186">
        <v>2045</v>
      </c>
      <c r="B128" s="187" t="s">
        <v>192</v>
      </c>
      <c r="C128" s="217" t="s">
        <v>23</v>
      </c>
      <c r="D128" s="51"/>
      <c r="E128" s="52">
        <v>4</v>
      </c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107"/>
      <c r="AB128" s="108"/>
      <c r="AC128" s="53">
        <f t="shared" si="58"/>
        <v>4</v>
      </c>
      <c r="AD128" s="74">
        <v>187.35</v>
      </c>
      <c r="AE128" s="96">
        <f t="shared" si="59"/>
        <v>191.35</v>
      </c>
      <c r="AF128" s="107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3">
        <f t="shared" si="60"/>
        <v>0</v>
      </c>
      <c r="BD128" s="109">
        <v>170.36</v>
      </c>
      <c r="BE128" s="96">
        <f t="shared" si="61"/>
        <v>170.36</v>
      </c>
      <c r="BF128" s="96">
        <f t="shared" si="62"/>
        <v>191.35</v>
      </c>
      <c r="BG128" s="105">
        <f t="shared" si="63"/>
        <v>361.71000000000004</v>
      </c>
      <c r="BH128" s="106">
        <v>8</v>
      </c>
    </row>
    <row r="129" spans="1:61" s="6" customFormat="1" ht="18.75" customHeight="1" x14ac:dyDescent="0.25">
      <c r="A129" s="186">
        <v>154</v>
      </c>
      <c r="B129" s="187" t="s">
        <v>185</v>
      </c>
      <c r="C129" s="217" t="s">
        <v>29</v>
      </c>
      <c r="D129" s="51"/>
      <c r="E129" s="52"/>
      <c r="F129" s="52"/>
      <c r="G129" s="52"/>
      <c r="H129" s="52"/>
      <c r="I129" s="52"/>
      <c r="J129" s="52"/>
      <c r="K129" s="52">
        <v>4</v>
      </c>
      <c r="L129" s="52"/>
      <c r="M129" s="52"/>
      <c r="N129" s="52"/>
      <c r="O129" s="52"/>
      <c r="P129" s="52">
        <v>20</v>
      </c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107"/>
      <c r="AB129" s="108"/>
      <c r="AC129" s="53">
        <f t="shared" si="58"/>
        <v>24</v>
      </c>
      <c r="AD129" s="74">
        <v>183.15</v>
      </c>
      <c r="AE129" s="96">
        <f t="shared" si="59"/>
        <v>207.15</v>
      </c>
      <c r="AF129" s="107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3">
        <f t="shared" si="60"/>
        <v>0</v>
      </c>
      <c r="BD129" s="109">
        <v>170.91</v>
      </c>
      <c r="BE129" s="96">
        <f t="shared" si="61"/>
        <v>170.91</v>
      </c>
      <c r="BF129" s="96">
        <f t="shared" si="62"/>
        <v>207.15</v>
      </c>
      <c r="BG129" s="105">
        <f t="shared" si="63"/>
        <v>378.06</v>
      </c>
      <c r="BH129" s="106">
        <v>9</v>
      </c>
    </row>
    <row r="130" spans="1:61" s="6" customFormat="1" ht="18.75" customHeight="1" x14ac:dyDescent="0.25">
      <c r="A130" s="186">
        <v>5288</v>
      </c>
      <c r="B130" s="216" t="s">
        <v>187</v>
      </c>
      <c r="C130" s="217" t="s">
        <v>47</v>
      </c>
      <c r="D130" s="51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>
        <v>4</v>
      </c>
      <c r="AA130" s="107"/>
      <c r="AB130" s="108"/>
      <c r="AC130" s="53">
        <f t="shared" si="58"/>
        <v>4</v>
      </c>
      <c r="AD130" s="74">
        <v>208.49</v>
      </c>
      <c r="AE130" s="96">
        <f t="shared" si="59"/>
        <v>212.49</v>
      </c>
      <c r="AF130" s="107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3">
        <f t="shared" si="60"/>
        <v>0</v>
      </c>
      <c r="BD130" s="74">
        <v>192.8</v>
      </c>
      <c r="BE130" s="96">
        <f t="shared" si="61"/>
        <v>192.8</v>
      </c>
      <c r="BF130" s="96">
        <f t="shared" si="62"/>
        <v>212.49</v>
      </c>
      <c r="BG130" s="105">
        <f t="shared" si="63"/>
        <v>405.29</v>
      </c>
      <c r="BH130" s="106">
        <v>10</v>
      </c>
    </row>
    <row r="131" spans="1:61" s="6" customFormat="1" ht="18.75" customHeight="1" x14ac:dyDescent="0.25">
      <c r="A131" s="205">
        <v>1826</v>
      </c>
      <c r="B131" s="206" t="s">
        <v>196</v>
      </c>
      <c r="C131" s="207" t="s">
        <v>39</v>
      </c>
      <c r="D131" s="51"/>
      <c r="E131" s="52"/>
      <c r="F131" s="52">
        <v>4</v>
      </c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107"/>
      <c r="AB131" s="108"/>
      <c r="AC131" s="53">
        <f t="shared" si="58"/>
        <v>4</v>
      </c>
      <c r="AD131" s="74">
        <v>215.85</v>
      </c>
      <c r="AE131" s="96">
        <f t="shared" si="59"/>
        <v>219.85</v>
      </c>
      <c r="AF131" s="107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3">
        <f t="shared" si="60"/>
        <v>0</v>
      </c>
      <c r="BD131" s="109">
        <v>196.73</v>
      </c>
      <c r="BE131" s="96">
        <f t="shared" si="61"/>
        <v>196.73</v>
      </c>
      <c r="BF131" s="96">
        <f t="shared" si="62"/>
        <v>219.85</v>
      </c>
      <c r="BG131" s="105">
        <f t="shared" si="63"/>
        <v>416.58</v>
      </c>
      <c r="BH131" s="106">
        <v>11</v>
      </c>
    </row>
    <row r="132" spans="1:61" s="6" customFormat="1" ht="18.75" customHeight="1" x14ac:dyDescent="0.25">
      <c r="A132" s="186" t="s">
        <v>189</v>
      </c>
      <c r="B132" s="187" t="s">
        <v>190</v>
      </c>
      <c r="C132" s="212" t="s">
        <v>191</v>
      </c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>
        <v>4</v>
      </c>
      <c r="T132" s="52"/>
      <c r="U132" s="52"/>
      <c r="V132" s="52"/>
      <c r="W132" s="52"/>
      <c r="X132" s="52"/>
      <c r="Y132" s="52"/>
      <c r="Z132" s="52">
        <v>4</v>
      </c>
      <c r="AA132" s="107"/>
      <c r="AB132" s="108"/>
      <c r="AC132" s="53">
        <f t="shared" si="58"/>
        <v>8</v>
      </c>
      <c r="AD132" s="74">
        <v>211.19</v>
      </c>
      <c r="AE132" s="96">
        <f t="shared" si="59"/>
        <v>219.19</v>
      </c>
      <c r="AF132" s="107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3">
        <f t="shared" si="60"/>
        <v>0</v>
      </c>
      <c r="BD132" s="109">
        <v>202.98</v>
      </c>
      <c r="BE132" s="96">
        <f t="shared" si="61"/>
        <v>202.98</v>
      </c>
      <c r="BF132" s="96">
        <f t="shared" si="62"/>
        <v>219.19</v>
      </c>
      <c r="BG132" s="105">
        <f t="shared" si="63"/>
        <v>422.16999999999996</v>
      </c>
      <c r="BH132" s="106">
        <v>12</v>
      </c>
    </row>
    <row r="133" spans="1:61" s="6" customFormat="1" ht="18.75" customHeight="1" x14ac:dyDescent="0.25">
      <c r="A133" s="251" t="s">
        <v>105</v>
      </c>
      <c r="B133" s="206" t="s">
        <v>184</v>
      </c>
      <c r="C133" s="207" t="s">
        <v>29</v>
      </c>
      <c r="D133" s="51"/>
      <c r="E133" s="52"/>
      <c r="F133" s="52"/>
      <c r="G133" s="52"/>
      <c r="H133" s="52"/>
      <c r="I133" s="52"/>
      <c r="J133" s="52"/>
      <c r="K133" s="52">
        <v>4</v>
      </c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107"/>
      <c r="AB133" s="108"/>
      <c r="AC133" s="53">
        <f t="shared" si="58"/>
        <v>4</v>
      </c>
      <c r="AD133" s="74">
        <v>218.52</v>
      </c>
      <c r="AE133" s="96">
        <f t="shared" si="59"/>
        <v>222.52</v>
      </c>
      <c r="AF133" s="107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>
        <v>4</v>
      </c>
      <c r="AV133" s="52"/>
      <c r="AW133" s="52"/>
      <c r="AX133" s="52"/>
      <c r="AY133" s="52"/>
      <c r="AZ133" s="52"/>
      <c r="BA133" s="52"/>
      <c r="BB133" s="52"/>
      <c r="BC133" s="53">
        <f t="shared" si="60"/>
        <v>4</v>
      </c>
      <c r="BD133" s="109">
        <v>198.98</v>
      </c>
      <c r="BE133" s="96">
        <f t="shared" si="61"/>
        <v>202.98</v>
      </c>
      <c r="BF133" s="96">
        <f t="shared" si="62"/>
        <v>222.52</v>
      </c>
      <c r="BG133" s="105">
        <f t="shared" si="63"/>
        <v>425.5</v>
      </c>
      <c r="BH133" s="106">
        <v>13</v>
      </c>
    </row>
    <row r="134" spans="1:61" s="6" customFormat="1" ht="18.75" customHeight="1" x14ac:dyDescent="0.25">
      <c r="A134" s="246">
        <v>4357</v>
      </c>
      <c r="B134" s="247" t="s">
        <v>52</v>
      </c>
      <c r="C134" s="219" t="s">
        <v>53</v>
      </c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107"/>
      <c r="AB134" s="108"/>
      <c r="AC134" s="53">
        <f t="shared" ref="AC134:AC137" si="64">SUM(D134:Z134)</f>
        <v>0</v>
      </c>
      <c r="AD134" s="74"/>
      <c r="AE134" s="96">
        <f t="shared" ref="AE134:AE137" si="65">SUM(AC134:AD134)</f>
        <v>0</v>
      </c>
      <c r="AF134" s="107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3">
        <f t="shared" ref="BC134:BC140" si="66">SUM(AF134:BB134)</f>
        <v>0</v>
      </c>
      <c r="BD134" s="109"/>
      <c r="BE134" s="96">
        <f t="shared" ref="BE134:BE137" si="67">SUM(BC134:BD134)</f>
        <v>0</v>
      </c>
      <c r="BF134" s="96">
        <f t="shared" ref="BF134:BF137" si="68">SUM(AE134)</f>
        <v>0</v>
      </c>
      <c r="BG134" s="105">
        <f t="shared" ref="BG134:BG137" si="69">SUM(BE134:BF134)</f>
        <v>0</v>
      </c>
      <c r="BH134" s="106">
        <v>14</v>
      </c>
    </row>
    <row r="135" spans="1:61" s="6" customFormat="1" ht="18.75" customHeight="1" x14ac:dyDescent="0.25">
      <c r="A135" s="211">
        <v>1887</v>
      </c>
      <c r="B135" s="189" t="s">
        <v>193</v>
      </c>
      <c r="C135" s="212" t="s">
        <v>194</v>
      </c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107"/>
      <c r="AB135" s="108"/>
      <c r="AC135" s="53">
        <f t="shared" si="64"/>
        <v>0</v>
      </c>
      <c r="AD135" s="74"/>
      <c r="AE135" s="96">
        <f t="shared" si="65"/>
        <v>0</v>
      </c>
      <c r="AF135" s="107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3">
        <f t="shared" si="66"/>
        <v>0</v>
      </c>
      <c r="BD135" s="109"/>
      <c r="BE135" s="96">
        <f t="shared" si="67"/>
        <v>0</v>
      </c>
      <c r="BF135" s="96">
        <f t="shared" si="68"/>
        <v>0</v>
      </c>
      <c r="BG135" s="105">
        <f t="shared" si="69"/>
        <v>0</v>
      </c>
      <c r="BH135" s="106">
        <v>15</v>
      </c>
    </row>
    <row r="136" spans="1:61" s="6" customFormat="1" ht="18.75" customHeight="1" x14ac:dyDescent="0.25">
      <c r="A136" s="186" t="s">
        <v>113</v>
      </c>
      <c r="B136" s="189" t="s">
        <v>114</v>
      </c>
      <c r="C136" s="212" t="s">
        <v>90</v>
      </c>
      <c r="D136" s="51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107"/>
      <c r="AB136" s="108"/>
      <c r="AC136" s="53">
        <f t="shared" si="64"/>
        <v>0</v>
      </c>
      <c r="AD136" s="74"/>
      <c r="AE136" s="96">
        <f t="shared" si="65"/>
        <v>0</v>
      </c>
      <c r="AF136" s="107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3">
        <f t="shared" si="66"/>
        <v>0</v>
      </c>
      <c r="BD136" s="109"/>
      <c r="BE136" s="96">
        <f t="shared" si="67"/>
        <v>0</v>
      </c>
      <c r="BF136" s="96">
        <f t="shared" si="68"/>
        <v>0</v>
      </c>
      <c r="BG136" s="105">
        <f t="shared" si="69"/>
        <v>0</v>
      </c>
      <c r="BH136" s="106">
        <v>16</v>
      </c>
    </row>
    <row r="137" spans="1:61" s="6" customFormat="1" ht="18.75" customHeight="1" x14ac:dyDescent="0.25">
      <c r="A137" s="186">
        <v>534</v>
      </c>
      <c r="B137" s="216" t="s">
        <v>63</v>
      </c>
      <c r="C137" s="217" t="s">
        <v>23</v>
      </c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107"/>
      <c r="AB137" s="108"/>
      <c r="AC137" s="53">
        <f t="shared" si="64"/>
        <v>0</v>
      </c>
      <c r="AD137" s="74"/>
      <c r="AE137" s="96">
        <f t="shared" si="65"/>
        <v>0</v>
      </c>
      <c r="AF137" s="107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3">
        <f t="shared" si="66"/>
        <v>0</v>
      </c>
      <c r="BD137" s="109"/>
      <c r="BE137" s="96">
        <f t="shared" si="67"/>
        <v>0</v>
      </c>
      <c r="BF137" s="96">
        <f t="shared" si="68"/>
        <v>0</v>
      </c>
      <c r="BG137" s="105">
        <f t="shared" si="69"/>
        <v>0</v>
      </c>
      <c r="BH137" s="106">
        <v>17</v>
      </c>
    </row>
    <row r="138" spans="1:61" s="6" customFormat="1" ht="18.75" customHeight="1" x14ac:dyDescent="0.25">
      <c r="A138" s="208">
        <v>4638</v>
      </c>
      <c r="B138" s="209" t="s">
        <v>111</v>
      </c>
      <c r="C138" s="212" t="s">
        <v>35</v>
      </c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107"/>
      <c r="AB138" s="108"/>
      <c r="AC138" s="53">
        <f>SUM(D138:Z138)</f>
        <v>0</v>
      </c>
      <c r="AD138" s="74"/>
      <c r="AE138" s="96">
        <f>SUM(AC138:AD138)</f>
        <v>0</v>
      </c>
      <c r="AF138" s="107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3">
        <f>SUM(AF138:BB138)</f>
        <v>0</v>
      </c>
      <c r="BD138" s="109"/>
      <c r="BE138" s="96">
        <f>SUM(BC138:BD138)</f>
        <v>0</v>
      </c>
      <c r="BF138" s="96">
        <f>SUM(AE138)</f>
        <v>0</v>
      </c>
      <c r="BG138" s="105">
        <f>SUM(BE138:BF138)</f>
        <v>0</v>
      </c>
      <c r="BH138" s="106">
        <v>18</v>
      </c>
    </row>
    <row r="139" spans="1:61" s="6" customFormat="1" ht="18.75" customHeight="1" x14ac:dyDescent="0.25">
      <c r="A139" s="186"/>
      <c r="B139" s="188"/>
      <c r="C139" s="230"/>
      <c r="D139" s="51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107"/>
      <c r="AB139" s="108"/>
      <c r="AC139" s="53">
        <f t="shared" ref="AC139:AC140" si="70">SUM(D139:Z139)</f>
        <v>0</v>
      </c>
      <c r="AD139" s="74"/>
      <c r="AE139" s="96">
        <f t="shared" ref="AE139:AE140" si="71">SUM(AC139:AD139)</f>
        <v>0</v>
      </c>
      <c r="AF139" s="107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3">
        <f t="shared" si="66"/>
        <v>0</v>
      </c>
      <c r="BD139" s="109"/>
      <c r="BE139" s="96">
        <f t="shared" ref="BE139:BE140" si="72">SUM(BC139:BD139)</f>
        <v>0</v>
      </c>
      <c r="BF139" s="96">
        <f>SUM(AE139)</f>
        <v>0</v>
      </c>
      <c r="BG139" s="105">
        <f t="shared" ref="BG139:BG140" si="73">SUM(BE139:BF139)</f>
        <v>0</v>
      </c>
      <c r="BH139" s="106">
        <v>19</v>
      </c>
    </row>
    <row r="140" spans="1:61" s="6" customFormat="1" ht="18.75" customHeight="1" thickBot="1" x14ac:dyDescent="0.3">
      <c r="A140" s="252"/>
      <c r="B140" s="249"/>
      <c r="C140" s="250"/>
      <c r="D140" s="58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130"/>
      <c r="AB140" s="145"/>
      <c r="AC140" s="60">
        <f t="shared" si="70"/>
        <v>0</v>
      </c>
      <c r="AD140" s="75"/>
      <c r="AE140" s="121">
        <f t="shared" si="71"/>
        <v>0</v>
      </c>
      <c r="AF140" s="130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60">
        <f t="shared" si="66"/>
        <v>0</v>
      </c>
      <c r="BD140" s="159"/>
      <c r="BE140" s="121">
        <f t="shared" si="72"/>
        <v>0</v>
      </c>
      <c r="BF140" s="121">
        <f>SUM(AE140)</f>
        <v>0</v>
      </c>
      <c r="BG140" s="122">
        <f t="shared" si="73"/>
        <v>0</v>
      </c>
      <c r="BH140" s="123">
        <v>20</v>
      </c>
    </row>
    <row r="141" spans="1:61" ht="33.75" customHeight="1" thickTop="1" thickBot="1" x14ac:dyDescent="0.3">
      <c r="B141" s="11"/>
      <c r="C141" s="1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27"/>
      <c r="AB141" s="132"/>
      <c r="AC141" s="133"/>
      <c r="AD141" s="133"/>
      <c r="AE141" s="134"/>
      <c r="AF141" s="127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3"/>
      <c r="BD141" s="133"/>
      <c r="BE141" s="134"/>
      <c r="BF141" s="134"/>
      <c r="BG141" s="135"/>
      <c r="BH141" s="136"/>
    </row>
    <row r="142" spans="1:61" s="22" customFormat="1" ht="18.75" customHeight="1" thickBot="1" x14ac:dyDescent="0.4">
      <c r="A142" s="19"/>
      <c r="B142" s="20" t="s">
        <v>8</v>
      </c>
      <c r="C142" s="20"/>
      <c r="D142" s="137" t="s">
        <v>2</v>
      </c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8"/>
      <c r="AB142" s="138"/>
      <c r="AC142" s="139"/>
      <c r="AD142" s="139"/>
      <c r="AE142" s="140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9"/>
      <c r="BD142" s="139"/>
      <c r="BE142" s="140"/>
      <c r="BF142" s="140"/>
      <c r="BG142" s="141"/>
      <c r="BH142" s="142"/>
    </row>
    <row r="143" spans="1:61" ht="130.5" customHeight="1" thickBot="1" x14ac:dyDescent="0.3">
      <c r="A143" s="95" t="s">
        <v>259</v>
      </c>
      <c r="B143" s="95" t="s">
        <v>260</v>
      </c>
      <c r="C143" s="95" t="s">
        <v>0</v>
      </c>
      <c r="D143" s="87"/>
      <c r="E143" s="87">
        <v>1</v>
      </c>
      <c r="F143" s="87">
        <v>2</v>
      </c>
      <c r="G143" s="87">
        <v>3</v>
      </c>
      <c r="H143" s="87" t="s">
        <v>84</v>
      </c>
      <c r="I143" s="87" t="s">
        <v>85</v>
      </c>
      <c r="J143" s="87" t="s">
        <v>86</v>
      </c>
      <c r="K143" s="87">
        <v>5</v>
      </c>
      <c r="L143" s="87">
        <v>6</v>
      </c>
      <c r="M143" s="87" t="s">
        <v>132</v>
      </c>
      <c r="N143" s="87" t="s">
        <v>133</v>
      </c>
      <c r="O143" s="87" t="s">
        <v>134</v>
      </c>
      <c r="P143" s="87" t="s">
        <v>135</v>
      </c>
      <c r="Q143" s="87" t="s">
        <v>136</v>
      </c>
      <c r="R143" s="87">
        <v>8</v>
      </c>
      <c r="S143" s="87">
        <v>9</v>
      </c>
      <c r="T143" s="87">
        <v>10</v>
      </c>
      <c r="U143" s="87" t="s">
        <v>122</v>
      </c>
      <c r="V143" s="87" t="s">
        <v>119</v>
      </c>
      <c r="W143" s="87" t="s">
        <v>120</v>
      </c>
      <c r="X143" s="87" t="s">
        <v>121</v>
      </c>
      <c r="Y143" s="87" t="s">
        <v>137</v>
      </c>
      <c r="Z143" s="87">
        <v>12</v>
      </c>
      <c r="AA143" s="87" t="s">
        <v>0</v>
      </c>
      <c r="AB143" s="87" t="s">
        <v>1</v>
      </c>
      <c r="AC143" s="93" t="s">
        <v>252</v>
      </c>
      <c r="AD143" s="93" t="s">
        <v>256</v>
      </c>
      <c r="AE143" s="94" t="s">
        <v>257</v>
      </c>
      <c r="AF143" s="92"/>
      <c r="AG143" s="87">
        <v>1</v>
      </c>
      <c r="AH143" s="87">
        <v>2</v>
      </c>
      <c r="AI143" s="87">
        <v>3</v>
      </c>
      <c r="AJ143" s="87" t="s">
        <v>84</v>
      </c>
      <c r="AK143" s="87" t="s">
        <v>85</v>
      </c>
      <c r="AL143" s="87" t="s">
        <v>86</v>
      </c>
      <c r="AM143" s="87">
        <v>5</v>
      </c>
      <c r="AN143" s="87">
        <v>6</v>
      </c>
      <c r="AO143" s="87" t="s">
        <v>132</v>
      </c>
      <c r="AP143" s="87" t="s">
        <v>133</v>
      </c>
      <c r="AQ143" s="87" t="s">
        <v>134</v>
      </c>
      <c r="AR143" s="87" t="s">
        <v>135</v>
      </c>
      <c r="AS143" s="87" t="s">
        <v>136</v>
      </c>
      <c r="AT143" s="87">
        <v>8</v>
      </c>
      <c r="AU143" s="87">
        <v>9</v>
      </c>
      <c r="AV143" s="87">
        <v>10</v>
      </c>
      <c r="AW143" s="87" t="s">
        <v>122</v>
      </c>
      <c r="AX143" s="87" t="s">
        <v>119</v>
      </c>
      <c r="AY143" s="87" t="s">
        <v>120</v>
      </c>
      <c r="AZ143" s="87" t="s">
        <v>121</v>
      </c>
      <c r="BA143" s="87" t="s">
        <v>137</v>
      </c>
      <c r="BB143" s="87">
        <v>12</v>
      </c>
      <c r="BC143" s="88" t="s">
        <v>3</v>
      </c>
      <c r="BD143" s="88" t="s">
        <v>253</v>
      </c>
      <c r="BE143" s="89" t="s">
        <v>258</v>
      </c>
      <c r="BF143" s="89" t="s">
        <v>254</v>
      </c>
      <c r="BG143" s="90" t="s">
        <v>255</v>
      </c>
      <c r="BH143" s="91" t="s">
        <v>251</v>
      </c>
      <c r="BI143" s="6"/>
    </row>
    <row r="144" spans="1:61" ht="18.75" customHeight="1" thickTop="1" x14ac:dyDescent="0.25">
      <c r="A144" s="234">
        <v>4212</v>
      </c>
      <c r="B144" s="235" t="s">
        <v>50</v>
      </c>
      <c r="C144" s="236" t="s">
        <v>51</v>
      </c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>
        <v>4</v>
      </c>
      <c r="W144" s="72"/>
      <c r="X144" s="72"/>
      <c r="Y144" s="72"/>
      <c r="Z144" s="72"/>
      <c r="AA144" s="154"/>
      <c r="AB144" s="155"/>
      <c r="AC144" s="50">
        <f>SUM(D144:Z144)</f>
        <v>4</v>
      </c>
      <c r="AD144" s="50">
        <v>167.69</v>
      </c>
      <c r="AE144" s="160">
        <f>SUM(AC144:AD144)</f>
        <v>171.69</v>
      </c>
      <c r="AF144" s="154"/>
      <c r="AG144" s="72">
        <v>4</v>
      </c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50">
        <f>SUM(AF144:BB144)</f>
        <v>4</v>
      </c>
      <c r="BD144" s="124">
        <v>160.94999999999999</v>
      </c>
      <c r="BE144" s="100">
        <f>SUM(BC144:BD144)</f>
        <v>164.95</v>
      </c>
      <c r="BF144" s="161">
        <f>SUM(AE144)</f>
        <v>171.69</v>
      </c>
      <c r="BG144" s="162">
        <f>SUM(BE144:BF144)</f>
        <v>336.64</v>
      </c>
      <c r="BH144" s="102">
        <v>1</v>
      </c>
      <c r="BI144" s="18"/>
    </row>
    <row r="145" spans="1:61" s="9" customFormat="1" ht="18.75" customHeight="1" x14ac:dyDescent="0.25">
      <c r="A145" s="186">
        <v>5026</v>
      </c>
      <c r="B145" s="187" t="s">
        <v>67</v>
      </c>
      <c r="C145" s="217" t="s">
        <v>116</v>
      </c>
      <c r="D145" s="68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152"/>
      <c r="AB145" s="153"/>
      <c r="AC145" s="56">
        <f>SUM(D145:Z145)</f>
        <v>0</v>
      </c>
      <c r="AD145" s="117">
        <v>244.61</v>
      </c>
      <c r="AE145" s="116">
        <f>SUM(AC145:AD145)</f>
        <v>244.61</v>
      </c>
      <c r="AF145" s="152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53">
        <f>SUM(AF145:BB145)</f>
        <v>0</v>
      </c>
      <c r="BD145" s="117">
        <v>198.2</v>
      </c>
      <c r="BE145" s="116">
        <f>SUM(BC145:BD145)</f>
        <v>198.2</v>
      </c>
      <c r="BF145" s="116">
        <f>SUM(AE145)</f>
        <v>244.61</v>
      </c>
      <c r="BG145" s="118">
        <f>SUM(BE145:BF145)</f>
        <v>442.81</v>
      </c>
      <c r="BH145" s="113">
        <v>2</v>
      </c>
      <c r="BI145" s="18"/>
    </row>
    <row r="146" spans="1:61" s="9" customFormat="1" ht="18.75" customHeight="1" x14ac:dyDescent="0.25">
      <c r="A146" s="186" t="s">
        <v>112</v>
      </c>
      <c r="B146" s="209" t="s">
        <v>163</v>
      </c>
      <c r="C146" s="210" t="s">
        <v>164</v>
      </c>
      <c r="D146" s="68"/>
      <c r="E146" s="69"/>
      <c r="F146" s="69"/>
      <c r="G146" s="69"/>
      <c r="H146" s="69"/>
      <c r="I146" s="69"/>
      <c r="J146" s="69"/>
      <c r="K146" s="69"/>
      <c r="L146" s="69"/>
      <c r="M146" s="69">
        <v>15</v>
      </c>
      <c r="N146" s="69"/>
      <c r="O146" s="69">
        <v>4</v>
      </c>
      <c r="P146" s="69"/>
      <c r="Q146" s="70" t="s">
        <v>250</v>
      </c>
      <c r="R146" s="69"/>
      <c r="S146" s="69"/>
      <c r="T146" s="69"/>
      <c r="U146" s="69"/>
      <c r="V146" s="69"/>
      <c r="W146" s="69"/>
      <c r="X146" s="69"/>
      <c r="Y146" s="69"/>
      <c r="Z146" s="69"/>
      <c r="AA146" s="152"/>
      <c r="AB146" s="153"/>
      <c r="AC146" s="56">
        <f>SUM(D146:Z146)</f>
        <v>19</v>
      </c>
      <c r="AD146" s="56">
        <v>999</v>
      </c>
      <c r="AE146" s="163">
        <f>SUM(AC146:AD146)</f>
        <v>1018</v>
      </c>
      <c r="AF146" s="152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>
        <v>4</v>
      </c>
      <c r="AQ146" s="69">
        <v>4</v>
      </c>
      <c r="AR146" s="69"/>
      <c r="AS146" s="69"/>
      <c r="AT146" s="69">
        <v>4</v>
      </c>
      <c r="AU146" s="69"/>
      <c r="AV146" s="69"/>
      <c r="AW146" s="69"/>
      <c r="AX146" s="69"/>
      <c r="AY146" s="69"/>
      <c r="AZ146" s="69"/>
      <c r="BA146" s="69"/>
      <c r="BB146" s="69"/>
      <c r="BC146" s="53">
        <f>SUM(AF146:BB146)</f>
        <v>12</v>
      </c>
      <c r="BD146" s="117">
        <v>303.63</v>
      </c>
      <c r="BE146" s="116">
        <f>SUM(BC146:BD146)</f>
        <v>315.63</v>
      </c>
      <c r="BF146" s="116">
        <f>SUM(AE146)</f>
        <v>1018</v>
      </c>
      <c r="BG146" s="118">
        <f>SUM(BE146:BF146)</f>
        <v>1333.63</v>
      </c>
      <c r="BH146" s="113">
        <v>3</v>
      </c>
      <c r="BI146" s="18"/>
    </row>
    <row r="147" spans="1:61" s="9" customFormat="1" ht="18.75" customHeight="1" x14ac:dyDescent="0.25">
      <c r="A147" s="238"/>
      <c r="B147" s="239"/>
      <c r="C147" s="253"/>
      <c r="D147" s="68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152"/>
      <c r="AB147" s="153"/>
      <c r="AC147" s="56">
        <f t="shared" ref="AC147:AC149" si="74">SUM(D147:Z147)</f>
        <v>0</v>
      </c>
      <c r="AD147" s="56"/>
      <c r="AE147" s="163">
        <f t="shared" ref="AE147:AE149" si="75">SUM(AC147:AD147)</f>
        <v>0</v>
      </c>
      <c r="AF147" s="152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53">
        <f t="shared" ref="BC147:BC149" si="76">SUM(AF147:BB147)</f>
        <v>0</v>
      </c>
      <c r="BD147" s="117"/>
      <c r="BE147" s="116">
        <f t="shared" ref="BE147:BE149" si="77">SUM(BC147:BD147)</f>
        <v>0</v>
      </c>
      <c r="BF147" s="116">
        <f t="shared" ref="BF147:BF149" si="78">SUM(AE147)</f>
        <v>0</v>
      </c>
      <c r="BG147" s="118">
        <f t="shared" ref="BG147:BG149" si="79">SUM(BE147:BF147)</f>
        <v>0</v>
      </c>
      <c r="BH147" s="113">
        <v>4</v>
      </c>
      <c r="BI147" s="18"/>
    </row>
    <row r="148" spans="1:61" s="9" customFormat="1" ht="18.75" customHeight="1" x14ac:dyDescent="0.25">
      <c r="A148" s="238"/>
      <c r="B148" s="239"/>
      <c r="C148" s="253"/>
      <c r="D148" s="68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152"/>
      <c r="AB148" s="153"/>
      <c r="AC148" s="56">
        <f t="shared" si="74"/>
        <v>0</v>
      </c>
      <c r="AD148" s="56"/>
      <c r="AE148" s="163">
        <f t="shared" si="75"/>
        <v>0</v>
      </c>
      <c r="AF148" s="152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53">
        <f t="shared" si="76"/>
        <v>0</v>
      </c>
      <c r="BD148" s="117"/>
      <c r="BE148" s="116">
        <f t="shared" si="77"/>
        <v>0</v>
      </c>
      <c r="BF148" s="116">
        <f t="shared" si="78"/>
        <v>0</v>
      </c>
      <c r="BG148" s="118">
        <f t="shared" si="79"/>
        <v>0</v>
      </c>
      <c r="BH148" s="113">
        <v>5</v>
      </c>
      <c r="BI148" s="18"/>
    </row>
    <row r="149" spans="1:61" s="9" customFormat="1" ht="18.75" customHeight="1" thickBot="1" x14ac:dyDescent="0.3">
      <c r="A149" s="254"/>
      <c r="B149" s="255"/>
      <c r="C149" s="256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128"/>
      <c r="AB149" s="129"/>
      <c r="AC149" s="60">
        <f t="shared" si="74"/>
        <v>0</v>
      </c>
      <c r="AD149" s="60"/>
      <c r="AE149" s="164">
        <f t="shared" si="75"/>
        <v>0</v>
      </c>
      <c r="AF149" s="128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0">
        <f t="shared" si="76"/>
        <v>0</v>
      </c>
      <c r="BD149" s="75"/>
      <c r="BE149" s="121">
        <f t="shared" si="77"/>
        <v>0</v>
      </c>
      <c r="BF149" s="121">
        <f t="shared" si="78"/>
        <v>0</v>
      </c>
      <c r="BG149" s="122">
        <f t="shared" si="79"/>
        <v>0</v>
      </c>
      <c r="BH149" s="123">
        <v>6</v>
      </c>
      <c r="BI149" s="18"/>
    </row>
    <row r="150" spans="1:61" ht="33.75" customHeight="1" thickTop="1" thickBot="1" x14ac:dyDescent="0.3">
      <c r="B150" s="11"/>
      <c r="C150" s="1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27"/>
      <c r="AB150" s="132"/>
      <c r="AC150" s="133"/>
      <c r="AD150" s="133"/>
      <c r="AE150" s="134"/>
      <c r="AF150" s="127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3"/>
      <c r="BD150" s="133"/>
      <c r="BE150" s="134"/>
      <c r="BF150" s="134"/>
      <c r="BG150" s="135"/>
      <c r="BH150" s="136"/>
    </row>
    <row r="151" spans="1:61" s="22" customFormat="1" ht="27" customHeight="1" thickBot="1" x14ac:dyDescent="0.4">
      <c r="A151" s="19"/>
      <c r="B151" s="20" t="s">
        <v>183</v>
      </c>
      <c r="C151" s="20"/>
      <c r="D151" s="137" t="s">
        <v>2</v>
      </c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8"/>
      <c r="AB151" s="138"/>
      <c r="AC151" s="139"/>
      <c r="AD151" s="139"/>
      <c r="AE151" s="140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  <c r="AZ151" s="137"/>
      <c r="BA151" s="137"/>
      <c r="BB151" s="137"/>
      <c r="BC151" s="139"/>
      <c r="BD151" s="139"/>
      <c r="BE151" s="140"/>
      <c r="BF151" s="140"/>
      <c r="BG151" s="141"/>
      <c r="BH151" s="142"/>
    </row>
    <row r="152" spans="1:61" ht="130.5" customHeight="1" thickBot="1" x14ac:dyDescent="0.3">
      <c r="A152" s="95" t="s">
        <v>259</v>
      </c>
      <c r="B152" s="95" t="s">
        <v>260</v>
      </c>
      <c r="C152" s="95" t="s">
        <v>0</v>
      </c>
      <c r="D152" s="87"/>
      <c r="E152" s="87">
        <v>1</v>
      </c>
      <c r="F152" s="87">
        <v>2</v>
      </c>
      <c r="G152" s="87">
        <v>3</v>
      </c>
      <c r="H152" s="87" t="s">
        <v>84</v>
      </c>
      <c r="I152" s="87" t="s">
        <v>85</v>
      </c>
      <c r="J152" s="87" t="s">
        <v>86</v>
      </c>
      <c r="K152" s="87">
        <v>5</v>
      </c>
      <c r="L152" s="87">
        <v>6</v>
      </c>
      <c r="M152" s="87" t="s">
        <v>132</v>
      </c>
      <c r="N152" s="87" t="s">
        <v>133</v>
      </c>
      <c r="O152" s="87" t="s">
        <v>134</v>
      </c>
      <c r="P152" s="87" t="s">
        <v>135</v>
      </c>
      <c r="Q152" s="87" t="s">
        <v>136</v>
      </c>
      <c r="R152" s="87">
        <v>8</v>
      </c>
      <c r="S152" s="87">
        <v>9</v>
      </c>
      <c r="T152" s="87">
        <v>10</v>
      </c>
      <c r="U152" s="87" t="s">
        <v>122</v>
      </c>
      <c r="V152" s="87" t="s">
        <v>119</v>
      </c>
      <c r="W152" s="87" t="s">
        <v>120</v>
      </c>
      <c r="X152" s="87" t="s">
        <v>121</v>
      </c>
      <c r="Y152" s="87" t="s">
        <v>137</v>
      </c>
      <c r="Z152" s="87">
        <v>12</v>
      </c>
      <c r="AA152" s="87" t="s">
        <v>0</v>
      </c>
      <c r="AB152" s="87" t="s">
        <v>1</v>
      </c>
      <c r="AC152" s="93" t="s">
        <v>252</v>
      </c>
      <c r="AD152" s="93" t="s">
        <v>256</v>
      </c>
      <c r="AE152" s="94" t="s">
        <v>257</v>
      </c>
      <c r="AF152" s="92"/>
      <c r="AG152" s="87">
        <v>1</v>
      </c>
      <c r="AH152" s="87">
        <v>2</v>
      </c>
      <c r="AI152" s="87">
        <v>3</v>
      </c>
      <c r="AJ152" s="87" t="s">
        <v>84</v>
      </c>
      <c r="AK152" s="87" t="s">
        <v>85</v>
      </c>
      <c r="AL152" s="87" t="s">
        <v>86</v>
      </c>
      <c r="AM152" s="87">
        <v>5</v>
      </c>
      <c r="AN152" s="87">
        <v>6</v>
      </c>
      <c r="AO152" s="87" t="s">
        <v>132</v>
      </c>
      <c r="AP152" s="87" t="s">
        <v>133</v>
      </c>
      <c r="AQ152" s="87" t="s">
        <v>134</v>
      </c>
      <c r="AR152" s="87" t="s">
        <v>135</v>
      </c>
      <c r="AS152" s="87" t="s">
        <v>136</v>
      </c>
      <c r="AT152" s="87">
        <v>8</v>
      </c>
      <c r="AU152" s="87">
        <v>9</v>
      </c>
      <c r="AV152" s="87">
        <v>10</v>
      </c>
      <c r="AW152" s="87" t="s">
        <v>122</v>
      </c>
      <c r="AX152" s="87" t="s">
        <v>119</v>
      </c>
      <c r="AY152" s="87" t="s">
        <v>120</v>
      </c>
      <c r="AZ152" s="87" t="s">
        <v>121</v>
      </c>
      <c r="BA152" s="87" t="s">
        <v>137</v>
      </c>
      <c r="BB152" s="87">
        <v>12</v>
      </c>
      <c r="BC152" s="88" t="s">
        <v>3</v>
      </c>
      <c r="BD152" s="88" t="s">
        <v>253</v>
      </c>
      <c r="BE152" s="89" t="s">
        <v>258</v>
      </c>
      <c r="BF152" s="89" t="s">
        <v>254</v>
      </c>
      <c r="BG152" s="143" t="s">
        <v>255</v>
      </c>
      <c r="BH152" s="144" t="s">
        <v>251</v>
      </c>
      <c r="BI152" s="6"/>
    </row>
    <row r="153" spans="1:61" ht="19.5" customHeight="1" thickTop="1" x14ac:dyDescent="0.25">
      <c r="A153" s="234">
        <v>5150</v>
      </c>
      <c r="B153" s="244" t="s">
        <v>173</v>
      </c>
      <c r="C153" s="245" t="s">
        <v>35</v>
      </c>
      <c r="D153" s="76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165"/>
      <c r="AB153" s="166"/>
      <c r="AC153" s="78">
        <f t="shared" ref="AC153:AC158" si="80">SUM(D153:Z153)</f>
        <v>0</v>
      </c>
      <c r="AD153" s="167">
        <v>135.35</v>
      </c>
      <c r="AE153" s="168">
        <f>SUM(AC153:AD153)</f>
        <v>135.35</v>
      </c>
      <c r="AF153" s="165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8">
        <f t="shared" ref="BC153:BC158" si="81">SUM(AF153:BB153)</f>
        <v>0</v>
      </c>
      <c r="BD153" s="167">
        <v>121.39</v>
      </c>
      <c r="BE153" s="168">
        <f t="shared" ref="BE153:BE158" si="82">SUM(BC153:BD153)</f>
        <v>121.39</v>
      </c>
      <c r="BF153" s="168">
        <f t="shared" ref="BF153:BF158" si="83">SUM(AE153)</f>
        <v>135.35</v>
      </c>
      <c r="BG153" s="169">
        <f t="shared" ref="BG153:BG158" si="84">SUM(BE153:BF153)</f>
        <v>256.74</v>
      </c>
      <c r="BH153" s="170">
        <v>1</v>
      </c>
      <c r="BI153" s="18"/>
    </row>
    <row r="154" spans="1:61" ht="19.5" customHeight="1" x14ac:dyDescent="0.25">
      <c r="A154" s="186" t="s">
        <v>117</v>
      </c>
      <c r="B154" s="188" t="s">
        <v>166</v>
      </c>
      <c r="C154" s="257" t="s">
        <v>47</v>
      </c>
      <c r="D154" s="79"/>
      <c r="E154" s="80"/>
      <c r="F154" s="80"/>
      <c r="G154" s="80"/>
      <c r="H154" s="80"/>
      <c r="I154" s="80"/>
      <c r="J154" s="80"/>
      <c r="K154" s="80">
        <v>4</v>
      </c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171"/>
      <c r="AB154" s="172"/>
      <c r="AC154" s="81">
        <f t="shared" si="80"/>
        <v>4</v>
      </c>
      <c r="AD154" s="173">
        <v>162.91</v>
      </c>
      <c r="AE154" s="174">
        <f>SUM(AC154:AD154)</f>
        <v>166.91</v>
      </c>
      <c r="AF154" s="171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1">
        <f t="shared" si="81"/>
        <v>0</v>
      </c>
      <c r="BD154" s="173">
        <v>145.57</v>
      </c>
      <c r="BE154" s="174">
        <f t="shared" si="82"/>
        <v>145.57</v>
      </c>
      <c r="BF154" s="174">
        <f t="shared" si="83"/>
        <v>166.91</v>
      </c>
      <c r="BG154" s="175">
        <f t="shared" si="84"/>
        <v>312.48</v>
      </c>
      <c r="BH154" s="176">
        <v>2</v>
      </c>
      <c r="BI154" s="18"/>
    </row>
    <row r="155" spans="1:61" ht="19.5" customHeight="1" x14ac:dyDescent="0.25">
      <c r="A155" s="225" t="s">
        <v>169</v>
      </c>
      <c r="B155" s="189" t="s">
        <v>170</v>
      </c>
      <c r="C155" s="212" t="s">
        <v>53</v>
      </c>
      <c r="D155" s="79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171"/>
      <c r="AB155" s="172"/>
      <c r="AC155" s="81">
        <f t="shared" si="80"/>
        <v>0</v>
      </c>
      <c r="AD155" s="173">
        <v>161.77000000000001</v>
      </c>
      <c r="AE155" s="174">
        <f>SUM(AC155:AD155)</f>
        <v>161.77000000000001</v>
      </c>
      <c r="AF155" s="171"/>
      <c r="AG155" s="80"/>
      <c r="AH155" s="80"/>
      <c r="AI155" s="80"/>
      <c r="AJ155" s="80"/>
      <c r="AK155" s="80"/>
      <c r="AL155" s="80"/>
      <c r="AM155" s="80"/>
      <c r="AN155" s="80"/>
      <c r="AO155" s="80">
        <v>4</v>
      </c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>
        <v>4</v>
      </c>
      <c r="BC155" s="81">
        <f t="shared" si="81"/>
        <v>8</v>
      </c>
      <c r="BD155" s="173">
        <v>147.99</v>
      </c>
      <c r="BE155" s="174">
        <f t="shared" si="82"/>
        <v>155.99</v>
      </c>
      <c r="BF155" s="174">
        <f t="shared" si="83"/>
        <v>161.77000000000001</v>
      </c>
      <c r="BG155" s="175">
        <f t="shared" si="84"/>
        <v>317.76</v>
      </c>
      <c r="BH155" s="176">
        <v>3</v>
      </c>
      <c r="BI155" s="18"/>
    </row>
    <row r="156" spans="1:61" ht="19.5" customHeight="1" x14ac:dyDescent="0.25">
      <c r="A156" s="225" t="s">
        <v>171</v>
      </c>
      <c r="B156" s="189" t="s">
        <v>172</v>
      </c>
      <c r="C156" s="212" t="s">
        <v>47</v>
      </c>
      <c r="D156" s="79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>
        <v>4</v>
      </c>
      <c r="AA156" s="171"/>
      <c r="AB156" s="172"/>
      <c r="AC156" s="81">
        <f t="shared" si="80"/>
        <v>4</v>
      </c>
      <c r="AD156" s="173">
        <v>163.05000000000001</v>
      </c>
      <c r="AE156" s="177">
        <f>SUM(AC156:AD156)</f>
        <v>167.05</v>
      </c>
      <c r="AF156" s="171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1">
        <f t="shared" si="81"/>
        <v>0</v>
      </c>
      <c r="BD156" s="173">
        <v>162.85</v>
      </c>
      <c r="BE156" s="174">
        <f t="shared" si="82"/>
        <v>162.85</v>
      </c>
      <c r="BF156" s="174">
        <f t="shared" si="83"/>
        <v>167.05</v>
      </c>
      <c r="BG156" s="175">
        <f t="shared" si="84"/>
        <v>329.9</v>
      </c>
      <c r="BH156" s="176">
        <v>3</v>
      </c>
      <c r="BI156" s="18"/>
    </row>
    <row r="157" spans="1:61" ht="19.5" customHeight="1" x14ac:dyDescent="0.25">
      <c r="A157" s="186" t="s">
        <v>60</v>
      </c>
      <c r="B157" s="188" t="s">
        <v>165</v>
      </c>
      <c r="C157" s="257" t="s">
        <v>53</v>
      </c>
      <c r="D157" s="79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171"/>
      <c r="AB157" s="172"/>
      <c r="AC157" s="81">
        <f t="shared" si="80"/>
        <v>0</v>
      </c>
      <c r="AD157" s="173">
        <v>164.24</v>
      </c>
      <c r="AE157" s="174">
        <f>SUM(AC157:AD157)</f>
        <v>164.24</v>
      </c>
      <c r="AF157" s="171"/>
      <c r="AG157" s="80"/>
      <c r="AH157" s="80"/>
      <c r="AI157" s="80"/>
      <c r="AJ157" s="80"/>
      <c r="AK157" s="80"/>
      <c r="AL157" s="80"/>
      <c r="AM157" s="80">
        <v>4</v>
      </c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1">
        <f t="shared" si="81"/>
        <v>4</v>
      </c>
      <c r="BD157" s="173">
        <v>164.09</v>
      </c>
      <c r="BE157" s="174">
        <f t="shared" si="82"/>
        <v>168.09</v>
      </c>
      <c r="BF157" s="174">
        <f t="shared" si="83"/>
        <v>164.24</v>
      </c>
      <c r="BG157" s="175">
        <f t="shared" si="84"/>
        <v>332.33000000000004</v>
      </c>
      <c r="BH157" s="176">
        <v>4</v>
      </c>
      <c r="BI157" s="18"/>
    </row>
    <row r="158" spans="1:61" ht="19.5" customHeight="1" x14ac:dyDescent="0.25">
      <c r="A158" s="225" t="s">
        <v>57</v>
      </c>
      <c r="B158" s="187" t="s">
        <v>167</v>
      </c>
      <c r="C158" s="217" t="s">
        <v>168</v>
      </c>
      <c r="D158" s="79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171"/>
      <c r="AB158" s="172"/>
      <c r="AC158" s="81">
        <f t="shared" si="80"/>
        <v>0</v>
      </c>
      <c r="AD158" s="173" t="s">
        <v>249</v>
      </c>
      <c r="AE158" s="174">
        <v>190.57</v>
      </c>
      <c r="AF158" s="171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1">
        <f t="shared" si="81"/>
        <v>0</v>
      </c>
      <c r="BD158" s="173">
        <v>176.29</v>
      </c>
      <c r="BE158" s="174">
        <f t="shared" si="82"/>
        <v>176.29</v>
      </c>
      <c r="BF158" s="174">
        <f t="shared" si="83"/>
        <v>190.57</v>
      </c>
      <c r="BG158" s="175">
        <f t="shared" si="84"/>
        <v>366.86</v>
      </c>
      <c r="BH158" s="176">
        <v>5</v>
      </c>
      <c r="BI158" s="18"/>
    </row>
    <row r="159" spans="1:61" ht="19.5" customHeight="1" x14ac:dyDescent="0.25">
      <c r="A159" s="186" t="s">
        <v>174</v>
      </c>
      <c r="B159" s="187" t="s">
        <v>175</v>
      </c>
      <c r="C159" s="217" t="s">
        <v>15</v>
      </c>
      <c r="D159" s="79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171"/>
      <c r="AB159" s="172"/>
      <c r="AC159" s="81">
        <f t="shared" ref="AC159:AC162" si="85">SUM(D159:Z159)</f>
        <v>0</v>
      </c>
      <c r="AD159" s="173"/>
      <c r="AE159" s="174">
        <f t="shared" ref="AE159:AE162" si="86">SUM(AC159:AD159)</f>
        <v>0</v>
      </c>
      <c r="AF159" s="171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1">
        <f t="shared" ref="BC159:BC166" si="87">SUM(AF159:BB159)</f>
        <v>0</v>
      </c>
      <c r="BD159" s="173"/>
      <c r="BE159" s="174">
        <f t="shared" ref="BE159:BE162" si="88">SUM(BC159:BD159)</f>
        <v>0</v>
      </c>
      <c r="BF159" s="174">
        <f t="shared" ref="BF159:BF162" si="89">SUM(AE159)</f>
        <v>0</v>
      </c>
      <c r="BG159" s="175">
        <f t="shared" ref="BG159:BG162" si="90">SUM(BE159:BF159)</f>
        <v>0</v>
      </c>
      <c r="BH159" s="176">
        <v>6</v>
      </c>
      <c r="BI159" s="18"/>
    </row>
    <row r="160" spans="1:61" ht="19.5" customHeight="1" x14ac:dyDescent="0.25">
      <c r="A160" s="186" t="s">
        <v>176</v>
      </c>
      <c r="B160" s="187" t="s">
        <v>118</v>
      </c>
      <c r="C160" s="217" t="s">
        <v>15</v>
      </c>
      <c r="D160" s="7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171"/>
      <c r="AB160" s="172"/>
      <c r="AC160" s="81">
        <f t="shared" si="85"/>
        <v>0</v>
      </c>
      <c r="AD160" s="173"/>
      <c r="AE160" s="174">
        <f t="shared" si="86"/>
        <v>0</v>
      </c>
      <c r="AF160" s="171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1">
        <f t="shared" si="87"/>
        <v>0</v>
      </c>
      <c r="BD160" s="173"/>
      <c r="BE160" s="174">
        <f t="shared" si="88"/>
        <v>0</v>
      </c>
      <c r="BF160" s="174">
        <f t="shared" si="89"/>
        <v>0</v>
      </c>
      <c r="BG160" s="175">
        <f t="shared" si="90"/>
        <v>0</v>
      </c>
      <c r="BH160" s="176">
        <v>7</v>
      </c>
      <c r="BI160" s="18"/>
    </row>
    <row r="161" spans="1:61" ht="19.5" customHeight="1" x14ac:dyDescent="0.25">
      <c r="A161" s="186" t="s">
        <v>177</v>
      </c>
      <c r="B161" s="187" t="s">
        <v>178</v>
      </c>
      <c r="C161" s="217" t="s">
        <v>15</v>
      </c>
      <c r="D161" s="79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171"/>
      <c r="AB161" s="172"/>
      <c r="AC161" s="81">
        <f t="shared" si="85"/>
        <v>0</v>
      </c>
      <c r="AD161" s="173"/>
      <c r="AE161" s="174">
        <f t="shared" si="86"/>
        <v>0</v>
      </c>
      <c r="AF161" s="171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1">
        <f t="shared" si="87"/>
        <v>0</v>
      </c>
      <c r="BD161" s="173"/>
      <c r="BE161" s="174">
        <f t="shared" si="88"/>
        <v>0</v>
      </c>
      <c r="BF161" s="174">
        <f t="shared" si="89"/>
        <v>0</v>
      </c>
      <c r="BG161" s="175">
        <f t="shared" si="90"/>
        <v>0</v>
      </c>
      <c r="BH161" s="176">
        <v>8</v>
      </c>
      <c r="BI161" s="18"/>
    </row>
    <row r="162" spans="1:61" ht="19.5" customHeight="1" x14ac:dyDescent="0.25">
      <c r="A162" s="186" t="s">
        <v>179</v>
      </c>
      <c r="B162" s="189" t="s">
        <v>124</v>
      </c>
      <c r="C162" s="212" t="s">
        <v>180</v>
      </c>
      <c r="D162" s="7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171"/>
      <c r="AB162" s="172"/>
      <c r="AC162" s="81">
        <f t="shared" si="85"/>
        <v>0</v>
      </c>
      <c r="AD162" s="173"/>
      <c r="AE162" s="174">
        <f t="shared" si="86"/>
        <v>0</v>
      </c>
      <c r="AF162" s="171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1">
        <f t="shared" si="87"/>
        <v>0</v>
      </c>
      <c r="BD162" s="173"/>
      <c r="BE162" s="174">
        <f t="shared" si="88"/>
        <v>0</v>
      </c>
      <c r="BF162" s="174">
        <f t="shared" si="89"/>
        <v>0</v>
      </c>
      <c r="BG162" s="175">
        <f t="shared" si="90"/>
        <v>0</v>
      </c>
      <c r="BH162" s="176">
        <v>9</v>
      </c>
      <c r="BI162" s="18"/>
    </row>
    <row r="163" spans="1:61" ht="19.5" customHeight="1" x14ac:dyDescent="0.25">
      <c r="A163" s="186" t="s">
        <v>93</v>
      </c>
      <c r="B163" s="187" t="s">
        <v>181</v>
      </c>
      <c r="C163" s="217" t="s">
        <v>129</v>
      </c>
      <c r="D163" s="79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171"/>
      <c r="AB163" s="172"/>
      <c r="AC163" s="81">
        <f t="shared" ref="AC163:AC164" si="91">SUM(D163:Z163)</f>
        <v>0</v>
      </c>
      <c r="AD163" s="173"/>
      <c r="AE163" s="174">
        <f t="shared" ref="AE163:AE164" si="92">SUM(AC163:AD163)</f>
        <v>0</v>
      </c>
      <c r="AF163" s="171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1">
        <f t="shared" si="87"/>
        <v>0</v>
      </c>
      <c r="BD163" s="173"/>
      <c r="BE163" s="174">
        <f t="shared" ref="BE163:BE164" si="93">SUM(BC163:BD163)</f>
        <v>0</v>
      </c>
      <c r="BF163" s="174">
        <f t="shared" ref="BF163:BF164" si="94">SUM(AE163)</f>
        <v>0</v>
      </c>
      <c r="BG163" s="175">
        <f t="shared" ref="BG163:BG164" si="95">SUM(BE163:BF163)</f>
        <v>0</v>
      </c>
      <c r="BH163" s="176">
        <v>10</v>
      </c>
      <c r="BI163" s="18"/>
    </row>
    <row r="164" spans="1:61" ht="19.5" customHeight="1" x14ac:dyDescent="0.25">
      <c r="A164" s="186">
        <v>4571</v>
      </c>
      <c r="B164" s="187" t="s">
        <v>182</v>
      </c>
      <c r="C164" s="217" t="s">
        <v>32</v>
      </c>
      <c r="D164" s="79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171"/>
      <c r="AB164" s="172"/>
      <c r="AC164" s="81">
        <f t="shared" si="91"/>
        <v>0</v>
      </c>
      <c r="AD164" s="173"/>
      <c r="AE164" s="174">
        <f t="shared" si="92"/>
        <v>0</v>
      </c>
      <c r="AF164" s="171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1">
        <f t="shared" si="87"/>
        <v>0</v>
      </c>
      <c r="BD164" s="173"/>
      <c r="BE164" s="174">
        <f t="shared" si="93"/>
        <v>0</v>
      </c>
      <c r="BF164" s="174">
        <f t="shared" si="94"/>
        <v>0</v>
      </c>
      <c r="BG164" s="175">
        <f t="shared" si="95"/>
        <v>0</v>
      </c>
      <c r="BH164" s="176">
        <v>11</v>
      </c>
      <c r="BI164" s="18"/>
    </row>
    <row r="165" spans="1:61" ht="19.5" customHeight="1" x14ac:dyDescent="0.25">
      <c r="A165" s="186"/>
      <c r="B165" s="188"/>
      <c r="C165" s="257"/>
      <c r="D165" s="79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171"/>
      <c r="AB165" s="172"/>
      <c r="AC165" s="81">
        <f>SUM(D165:Z165)</f>
        <v>0</v>
      </c>
      <c r="AD165" s="173"/>
      <c r="AE165" s="174">
        <f>SUM(AC165:AD165)</f>
        <v>0</v>
      </c>
      <c r="AF165" s="171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1">
        <f t="shared" si="87"/>
        <v>0</v>
      </c>
      <c r="BD165" s="173"/>
      <c r="BE165" s="174">
        <f>SUM(BC165:BD165)</f>
        <v>0</v>
      </c>
      <c r="BF165" s="174">
        <f>SUM(AE165)</f>
        <v>0</v>
      </c>
      <c r="BG165" s="175">
        <f>SUM(BE165:BF165)</f>
        <v>0</v>
      </c>
      <c r="BH165" s="176">
        <v>12</v>
      </c>
      <c r="BI165" s="18"/>
    </row>
    <row r="166" spans="1:61" ht="19.5" customHeight="1" thickBot="1" x14ac:dyDescent="0.3">
      <c r="A166" s="248"/>
      <c r="B166" s="258"/>
      <c r="C166" s="259"/>
      <c r="D166" s="82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178"/>
      <c r="AB166" s="179"/>
      <c r="AC166" s="84">
        <f>SUM(D166:Z166)</f>
        <v>0</v>
      </c>
      <c r="AD166" s="180"/>
      <c r="AE166" s="181">
        <f>SUM(AC166:AD166)</f>
        <v>0</v>
      </c>
      <c r="AF166" s="182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6">
        <f t="shared" si="87"/>
        <v>0</v>
      </c>
      <c r="BD166" s="180"/>
      <c r="BE166" s="183">
        <f>SUM(BC166:BD166)</f>
        <v>0</v>
      </c>
      <c r="BF166" s="183">
        <f>SUM(AE166)</f>
        <v>0</v>
      </c>
      <c r="BG166" s="184">
        <f>SUM(BE166:BF166)</f>
        <v>0</v>
      </c>
      <c r="BH166" s="185">
        <v>13</v>
      </c>
      <c r="BI166" s="18"/>
    </row>
    <row r="167" spans="1:61" ht="20.100000000000001" customHeight="1" thickTop="1" x14ac:dyDescent="0.25">
      <c r="B167" s="11"/>
      <c r="C167" s="11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C167" s="37"/>
      <c r="AD167" s="37"/>
      <c r="AE167" s="36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37"/>
      <c r="BD167" s="37"/>
      <c r="BE167" s="36"/>
      <c r="BF167" s="36"/>
      <c r="BG167" s="41"/>
    </row>
    <row r="168" spans="1:61" ht="20.100000000000001" customHeight="1" x14ac:dyDescent="0.25">
      <c r="A168" s="13"/>
      <c r="B168" s="9"/>
      <c r="C168" s="9"/>
      <c r="D168" s="9"/>
      <c r="E168" s="9" t="e" cm="1">
        <f t="array" ref="E168">SUM(E4:E33+E37:E68+E72:E84+E88:E117+E121:E140+E144:E149+E153:E166)</f>
        <v>#N/A</v>
      </c>
      <c r="F168" s="9" t="e" cm="1">
        <f t="array" ref="F168">SUM(F5:F34+F38:F69+F72:F85+F89:F118+F122:F141+F145:F150+F154:F167)</f>
        <v>#N/A</v>
      </c>
      <c r="G168" s="9" t="e" cm="1">
        <f t="array" ref="G168">SUM(G5:G34+G38:G69+G72:G85+G89:G118+G122:G141+G145:G150+G154:G167)</f>
        <v>#N/A</v>
      </c>
      <c r="H168" s="9"/>
      <c r="I168" s="9"/>
      <c r="J168" s="9"/>
      <c r="K168" s="9" t="e" cm="1">
        <f t="array" ref="K168">SUM(K5:K34+K38:K69+K72:K85+K89:K118+K122:K141+K145:K150+K154:K167)</f>
        <v>#N/A</v>
      </c>
      <c r="L168" s="9" t="e" cm="1">
        <f t="array" ref="L168">SUM(L5:L34+L38:L69+L72:L85+L89:L118+L122:L141+L145:L150+L154:L167)</f>
        <v>#N/A</v>
      </c>
      <c r="M168" s="9" t="e" cm="1">
        <f t="array" ref="M168">SUM(M5:M34+M38:M69+M72:M85+M89:M118+M122:M141+M145:M150+M154:M167)</f>
        <v>#N/A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4"/>
      <c r="AB168" s="14"/>
      <c r="AC168" s="35"/>
      <c r="AD168" s="35"/>
      <c r="AE168" s="31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35"/>
      <c r="BD168" s="35"/>
      <c r="BE168" s="31"/>
      <c r="BF168" s="31"/>
    </row>
    <row r="169" spans="1:61" ht="20.100000000000001" customHeight="1" x14ac:dyDescent="0.25">
      <c r="A169" s="6"/>
      <c r="B169" s="14"/>
      <c r="C169" s="14"/>
      <c r="D169" s="15"/>
      <c r="E169" s="15"/>
      <c r="H169" s="15"/>
      <c r="I169" s="15"/>
      <c r="J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34"/>
      <c r="AD169" s="34"/>
      <c r="AE169" s="30"/>
      <c r="AF169" s="6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34"/>
      <c r="BD169" s="34"/>
      <c r="BE169" s="30"/>
      <c r="BF169" s="30"/>
      <c r="BG169" s="40"/>
      <c r="BH169" s="44"/>
    </row>
    <row r="170" spans="1:61" ht="44.25" customHeight="1" x14ac:dyDescent="0.2">
      <c r="A170" s="4"/>
      <c r="B170" s="4"/>
      <c r="C170" s="4"/>
      <c r="AB170" s="4"/>
      <c r="AC170" s="4"/>
      <c r="AD170" s="4"/>
      <c r="AE170" s="4"/>
      <c r="BC170" s="4"/>
      <c r="BD170" s="4"/>
      <c r="BE170" s="4"/>
      <c r="BF170" s="4"/>
      <c r="BG170" s="4"/>
      <c r="BH170" s="4"/>
    </row>
    <row r="171" spans="1:61" ht="17.100000000000001" customHeight="1" x14ac:dyDescent="0.2">
      <c r="A171" s="4"/>
      <c r="B171" s="4"/>
      <c r="C171" s="4"/>
      <c r="AB171" s="4"/>
      <c r="AC171" s="4"/>
      <c r="AD171" s="4"/>
      <c r="AE171" s="4"/>
      <c r="BC171" s="4"/>
      <c r="BD171" s="4"/>
      <c r="BE171" s="4"/>
      <c r="BF171" s="4"/>
      <c r="BG171" s="4"/>
      <c r="BH171" s="4"/>
    </row>
    <row r="172" spans="1:61" ht="17.100000000000001" customHeight="1" x14ac:dyDescent="0.2">
      <c r="A172" s="4"/>
      <c r="B172" s="4"/>
      <c r="C172" s="4"/>
      <c r="AB172" s="4"/>
      <c r="AC172" s="4"/>
      <c r="AD172" s="4"/>
      <c r="AE172" s="4"/>
      <c r="BC172" s="4"/>
      <c r="BD172" s="4"/>
      <c r="BE172" s="4"/>
      <c r="BF172" s="4"/>
      <c r="BG172" s="4"/>
      <c r="BH172" s="4"/>
    </row>
    <row r="173" spans="1:61" ht="17.100000000000001" customHeight="1" x14ac:dyDescent="0.2">
      <c r="A173" s="4"/>
      <c r="B173" s="4"/>
      <c r="C173" s="4"/>
      <c r="AB173" s="4"/>
      <c r="AC173" s="4"/>
      <c r="AD173" s="4"/>
      <c r="AE173" s="4"/>
      <c r="BC173" s="4"/>
      <c r="BD173" s="4"/>
      <c r="BE173" s="4"/>
      <c r="BF173" s="4"/>
      <c r="BG173" s="4"/>
      <c r="BH173" s="4"/>
    </row>
    <row r="174" spans="1:61" ht="17.100000000000001" customHeight="1" x14ac:dyDescent="0.2">
      <c r="A174" s="4"/>
      <c r="B174" s="4"/>
      <c r="C174" s="4"/>
      <c r="AB174" s="4"/>
      <c r="AC174" s="4"/>
      <c r="AD174" s="4"/>
      <c r="AE174" s="4"/>
      <c r="BC174" s="4"/>
      <c r="BD174" s="4"/>
      <c r="BE174" s="4"/>
      <c r="BF174" s="4"/>
      <c r="BG174" s="4"/>
      <c r="BH174" s="4"/>
    </row>
    <row r="175" spans="1:61" ht="17.100000000000001" customHeight="1" x14ac:dyDescent="0.2">
      <c r="A175" s="4"/>
      <c r="B175" s="4"/>
      <c r="C175" s="4"/>
      <c r="AB175" s="4"/>
      <c r="AC175" s="4"/>
      <c r="AD175" s="4"/>
      <c r="AE175" s="4"/>
      <c r="BC175" s="4"/>
      <c r="BD175" s="4"/>
      <c r="BE175" s="4"/>
      <c r="BF175" s="4"/>
      <c r="BG175" s="4"/>
      <c r="BH175" s="4"/>
    </row>
    <row r="176" spans="1:61" ht="17.100000000000001" customHeight="1" x14ac:dyDescent="0.2">
      <c r="A176" s="4"/>
      <c r="B176" s="4"/>
      <c r="C176" s="4"/>
      <c r="AB176" s="4"/>
      <c r="AC176" s="4"/>
      <c r="AD176" s="4"/>
      <c r="AE176" s="4"/>
      <c r="BC176" s="4"/>
      <c r="BD176" s="4"/>
      <c r="BE176" s="4"/>
      <c r="BF176" s="4"/>
      <c r="BG176" s="4"/>
      <c r="BH176" s="4"/>
    </row>
    <row r="177" spans="1:60" ht="17.100000000000001" customHeight="1" x14ac:dyDescent="0.2">
      <c r="A177" s="4"/>
      <c r="B177" s="4"/>
      <c r="C177" s="4"/>
      <c r="AB177" s="4"/>
      <c r="AC177" s="4"/>
      <c r="AD177" s="4"/>
      <c r="AE177" s="4"/>
      <c r="BC177" s="4"/>
      <c r="BD177" s="4"/>
      <c r="BE177" s="4"/>
      <c r="BF177" s="4"/>
      <c r="BG177" s="4"/>
      <c r="BH177" s="4"/>
    </row>
    <row r="178" spans="1:60" ht="17.100000000000001" customHeight="1" x14ac:dyDescent="0.2">
      <c r="A178" s="4"/>
      <c r="B178" s="4"/>
      <c r="C178" s="4"/>
      <c r="AB178" s="4"/>
      <c r="AC178" s="4"/>
      <c r="AD178" s="4"/>
      <c r="AE178" s="4"/>
      <c r="BC178" s="4"/>
      <c r="BD178" s="4"/>
      <c r="BE178" s="4"/>
      <c r="BF178" s="4"/>
      <c r="BG178" s="4"/>
      <c r="BH178" s="4"/>
    </row>
    <row r="179" spans="1:60" ht="17.100000000000001" customHeight="1" x14ac:dyDescent="0.2">
      <c r="A179" s="4"/>
      <c r="B179" s="4"/>
      <c r="C179" s="4"/>
      <c r="AB179" s="4"/>
      <c r="AC179" s="4"/>
      <c r="AD179" s="4"/>
      <c r="AE179" s="4"/>
      <c r="BC179" s="4"/>
      <c r="BD179" s="4"/>
      <c r="BE179" s="4"/>
      <c r="BF179" s="4"/>
      <c r="BG179" s="4"/>
      <c r="BH179" s="4"/>
    </row>
    <row r="180" spans="1:60" ht="17.100000000000001" customHeight="1" x14ac:dyDescent="0.2">
      <c r="A180" s="4"/>
      <c r="B180" s="4"/>
      <c r="C180" s="4"/>
      <c r="AB180" s="4"/>
      <c r="AC180" s="4"/>
      <c r="AD180" s="4"/>
      <c r="AE180" s="4"/>
      <c r="BC180" s="4"/>
      <c r="BD180" s="4"/>
      <c r="BE180" s="4"/>
      <c r="BF180" s="4"/>
      <c r="BG180" s="4"/>
      <c r="BH180" s="4"/>
    </row>
    <row r="181" spans="1:60" ht="17.100000000000001" customHeight="1" x14ac:dyDescent="0.2">
      <c r="A181" s="4"/>
      <c r="B181" s="4"/>
      <c r="C181" s="4"/>
      <c r="AB181" s="4"/>
      <c r="AC181" s="4"/>
      <c r="AD181" s="4"/>
      <c r="AE181" s="4"/>
      <c r="BC181" s="4"/>
      <c r="BD181" s="4"/>
      <c r="BE181" s="4"/>
      <c r="BF181" s="4"/>
      <c r="BG181" s="4"/>
      <c r="BH181" s="4"/>
    </row>
    <row r="182" spans="1:60" ht="17.100000000000001" customHeight="1" x14ac:dyDescent="0.2">
      <c r="A182" s="4"/>
      <c r="B182" s="4"/>
      <c r="C182" s="4"/>
      <c r="AB182" s="4"/>
      <c r="AC182" s="4"/>
      <c r="AD182" s="4"/>
      <c r="AE182" s="4"/>
      <c r="BC182" s="4"/>
      <c r="BD182" s="4"/>
      <c r="BE182" s="4"/>
      <c r="BF182" s="4"/>
      <c r="BG182" s="4"/>
      <c r="BH182" s="4"/>
    </row>
    <row r="183" spans="1:60" ht="17.100000000000001" customHeight="1" x14ac:dyDescent="0.2">
      <c r="A183" s="4"/>
      <c r="B183" s="4"/>
      <c r="C183" s="4"/>
      <c r="AB183" s="4"/>
      <c r="AC183" s="4"/>
      <c r="AD183" s="4"/>
      <c r="AE183" s="4"/>
      <c r="BC183" s="4"/>
      <c r="BD183" s="4"/>
      <c r="BE183" s="4"/>
      <c r="BF183" s="4"/>
      <c r="BG183" s="4"/>
      <c r="BH183" s="4"/>
    </row>
    <row r="184" spans="1:60" ht="17.100000000000001" customHeight="1" x14ac:dyDescent="0.2">
      <c r="A184" s="4"/>
      <c r="B184" s="4"/>
      <c r="C184" s="4"/>
      <c r="AB184" s="4"/>
      <c r="AC184" s="4"/>
      <c r="AD184" s="4"/>
      <c r="AE184" s="4"/>
      <c r="BC184" s="4"/>
      <c r="BD184" s="4"/>
      <c r="BE184" s="4"/>
      <c r="BF184" s="4"/>
      <c r="BG184" s="4"/>
      <c r="BH184" s="4"/>
    </row>
    <row r="185" spans="1:60" ht="17.100000000000001" customHeight="1" x14ac:dyDescent="0.2">
      <c r="A185" s="4"/>
      <c r="B185" s="4"/>
      <c r="C185" s="4"/>
      <c r="AB185" s="4"/>
      <c r="AC185" s="4"/>
      <c r="AD185" s="4"/>
      <c r="AE185" s="4"/>
      <c r="BC185" s="4"/>
      <c r="BD185" s="4"/>
      <c r="BE185" s="4"/>
      <c r="BF185" s="4"/>
      <c r="BG185" s="4"/>
      <c r="BH185" s="4"/>
    </row>
    <row r="186" spans="1:60" ht="17.100000000000001" customHeight="1" x14ac:dyDescent="0.2">
      <c r="A186" s="4"/>
      <c r="B186" s="4"/>
      <c r="C186" s="4"/>
      <c r="AB186" s="4"/>
      <c r="AC186" s="4"/>
      <c r="AD186" s="4"/>
      <c r="AE186" s="4"/>
      <c r="BC186" s="4"/>
      <c r="BD186" s="4"/>
      <c r="BE186" s="4"/>
      <c r="BF186" s="4"/>
      <c r="BG186" s="4"/>
      <c r="BH186" s="4"/>
    </row>
    <row r="187" spans="1:60" ht="20.100000000000001" customHeight="1" x14ac:dyDescent="0.25">
      <c r="D187" s="32"/>
      <c r="E187" s="32"/>
      <c r="F187" s="28"/>
      <c r="G187" s="32"/>
      <c r="H187" s="32"/>
      <c r="I187" s="28"/>
      <c r="J187" s="28"/>
      <c r="K187" s="38"/>
      <c r="L187" s="42"/>
      <c r="AB187" s="4"/>
      <c r="AC187" s="4"/>
      <c r="AD187" s="4"/>
      <c r="AE187" s="4"/>
      <c r="BC187" s="4"/>
      <c r="BD187" s="4"/>
      <c r="BE187" s="4"/>
      <c r="BF187" s="4"/>
      <c r="BG187" s="4"/>
      <c r="BH187" s="4"/>
    </row>
    <row r="188" spans="1:60" ht="20.100000000000001" customHeight="1" x14ac:dyDescent="0.25"/>
    <row r="189" spans="1:60" ht="20.100000000000001" customHeight="1" x14ac:dyDescent="0.25"/>
    <row r="190" spans="1:60" ht="20.100000000000001" customHeight="1" x14ac:dyDescent="0.25"/>
    <row r="191" spans="1:60" ht="20.100000000000001" customHeight="1" x14ac:dyDescent="0.25"/>
    <row r="192" spans="1:60" ht="20.100000000000001" customHeight="1" x14ac:dyDescent="0.25"/>
    <row r="193" ht="20.100000000000001" customHeight="1" x14ac:dyDescent="0.25"/>
  </sheetData>
  <sheetProtection algorithmName="SHA-512" hashValue="dKSLXPKOh5qrfXEOjBsOw4FCYenNV/0tHCQO+RJDePU9uEnTj4Z0hzKjHLRpwtps2R2Y6T9CdhF4ks/Gf1Dvtw==" saltValue="T10ezxtVMvVeVSm3Q0NU8Q==" spinCount="100000" sheet="1" selectLockedCells="1" selectUnlockedCells="1"/>
  <sortState xmlns:xlrd2="http://schemas.microsoft.com/office/spreadsheetml/2017/richdata2" ref="A72:BG76">
    <sortCondition ref="BG72:BG76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2024-12-24T14:34:10Z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