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Geldrop Hippique\Uitslagen\"/>
    </mc:Choice>
  </mc:AlternateContent>
  <xr:revisionPtr revIDLastSave="0" documentId="13_ncr:1_{3FA0C6C1-2DAA-4F0D-8CDD-67941F408E2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GM-IMC14 &amp; 15 jan.2012" sheetId="5" r:id="rId1"/>
    <sheet name="Blad1" sheetId="6" r:id="rId2"/>
    <sheet name="Blad2" sheetId="2" r:id="rId3"/>
    <sheet name="Blad3" sheetId="3" r:id="rId4"/>
  </sheets>
  <definedNames>
    <definedName name="_xlnm.Print_Area" localSheetId="0">'EGM-IMC14 &amp; 15 jan.2012'!$A$1:$BN$107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36" i="5" l="1"/>
  <c r="BI134" i="5"/>
  <c r="BK134" i="5" s="1"/>
  <c r="BI133" i="5"/>
  <c r="BK133" i="5" s="1"/>
  <c r="BI132" i="5"/>
  <c r="BK132" i="5" s="1"/>
  <c r="BI131" i="5"/>
  <c r="BK131" i="5" s="1"/>
  <c r="BI130" i="5"/>
  <c r="BK130" i="5" s="1"/>
  <c r="BI88" i="5"/>
  <c r="BK88" i="5" s="1"/>
  <c r="BI65" i="5"/>
  <c r="BK65" i="5" s="1"/>
  <c r="BI68" i="5"/>
  <c r="BK68" i="5" s="1"/>
  <c r="BI70" i="5"/>
  <c r="BK70" i="5" s="1"/>
  <c r="BI79" i="5"/>
  <c r="BK79" i="5" s="1"/>
  <c r="BI75" i="5"/>
  <c r="BK75" i="5" s="1"/>
  <c r="AE88" i="5"/>
  <c r="AG88" i="5" s="1"/>
  <c r="BL88" i="5" s="1"/>
  <c r="AE65" i="5"/>
  <c r="AG65" i="5" s="1"/>
  <c r="BL65" i="5" s="1"/>
  <c r="AE68" i="5"/>
  <c r="AG68" i="5" s="1"/>
  <c r="BL68" i="5" s="1"/>
  <c r="AE70" i="5"/>
  <c r="AG70" i="5" s="1"/>
  <c r="BL70" i="5" s="1"/>
  <c r="AE79" i="5"/>
  <c r="AG79" i="5" s="1"/>
  <c r="BL79" i="5" s="1"/>
  <c r="AE75" i="5"/>
  <c r="AG75" i="5" s="1"/>
  <c r="BL75" i="5" s="1"/>
  <c r="BI26" i="5"/>
  <c r="BK26" i="5" s="1"/>
  <c r="BI47" i="5"/>
  <c r="BK47" i="5" s="1"/>
  <c r="AE26" i="5"/>
  <c r="AG26" i="5" s="1"/>
  <c r="BL26" i="5" s="1"/>
  <c r="AE47" i="5"/>
  <c r="AG47" i="5" s="1"/>
  <c r="BL47" i="5" s="1"/>
  <c r="BM26" i="5" l="1"/>
  <c r="BM79" i="5"/>
  <c r="BM68" i="5"/>
  <c r="BM88" i="5"/>
  <c r="BM75" i="5"/>
  <c r="BM70" i="5"/>
  <c r="BM65" i="5"/>
  <c r="BM47" i="5"/>
  <c r="BI107" i="5" l="1"/>
  <c r="AE121" i="5"/>
  <c r="AG121" i="5" s="1"/>
  <c r="BL121" i="5" s="1"/>
  <c r="AE118" i="5"/>
  <c r="AG118" i="5" s="1"/>
  <c r="BL118" i="5" s="1"/>
  <c r="AE119" i="5"/>
  <c r="AG119" i="5" s="1"/>
  <c r="BL119" i="5" s="1"/>
  <c r="AE113" i="5"/>
  <c r="AG113" i="5" s="1"/>
  <c r="BL113" i="5" s="1"/>
  <c r="AE112" i="5"/>
  <c r="AG112" i="5" s="1"/>
  <c r="BL112" i="5" s="1"/>
  <c r="AE117" i="5"/>
  <c r="AG117" i="5" s="1"/>
  <c r="BL117" i="5" s="1"/>
  <c r="AE114" i="5"/>
  <c r="AG114" i="5" s="1"/>
  <c r="BL114" i="5" s="1"/>
  <c r="BI121" i="5"/>
  <c r="BK121" i="5" s="1"/>
  <c r="BI118" i="5"/>
  <c r="BK118" i="5" s="1"/>
  <c r="BI119" i="5"/>
  <c r="BK119" i="5" s="1"/>
  <c r="BI113" i="5"/>
  <c r="BK113" i="5" s="1"/>
  <c r="BI112" i="5"/>
  <c r="BK112" i="5" s="1"/>
  <c r="BI117" i="5"/>
  <c r="BK117" i="5" s="1"/>
  <c r="BI114" i="5"/>
  <c r="BK114" i="5" s="1"/>
  <c r="BI120" i="5"/>
  <c r="BI116" i="5"/>
  <c r="BI115" i="5"/>
  <c r="AE134" i="5"/>
  <c r="AG134" i="5" s="1"/>
  <c r="BL134" i="5" s="1"/>
  <c r="BM134" i="5" s="1"/>
  <c r="AE133" i="5"/>
  <c r="AG133" i="5" s="1"/>
  <c r="BL133" i="5" s="1"/>
  <c r="BM133" i="5" s="1"/>
  <c r="AE132" i="5"/>
  <c r="AG132" i="5" s="1"/>
  <c r="BL132" i="5" s="1"/>
  <c r="BM132" i="5" s="1"/>
  <c r="AE131" i="5"/>
  <c r="AG131" i="5" s="1"/>
  <c r="BL131" i="5" s="1"/>
  <c r="BM131" i="5" s="1"/>
  <c r="AE130" i="5"/>
  <c r="AG130" i="5" s="1"/>
  <c r="BL130" i="5" s="1"/>
  <c r="BM130" i="5" s="1"/>
  <c r="BI129" i="5"/>
  <c r="BK129" i="5" s="1"/>
  <c r="AE129" i="5"/>
  <c r="AG129" i="5" s="1"/>
  <c r="BL129" i="5" s="1"/>
  <c r="BI128" i="5"/>
  <c r="BK128" i="5" s="1"/>
  <c r="AE128" i="5"/>
  <c r="AG128" i="5" s="1"/>
  <c r="BL128" i="5" s="1"/>
  <c r="BI127" i="5"/>
  <c r="BK127" i="5" s="1"/>
  <c r="AE127" i="5"/>
  <c r="AG127" i="5" s="1"/>
  <c r="BL127" i="5" s="1"/>
  <c r="BI126" i="5"/>
  <c r="BK126" i="5" s="1"/>
  <c r="AE126" i="5"/>
  <c r="AG126" i="5" s="1"/>
  <c r="BL126" i="5" s="1"/>
  <c r="BI125" i="5"/>
  <c r="BK125" i="5" s="1"/>
  <c r="AE125" i="5"/>
  <c r="AG125" i="5" s="1"/>
  <c r="BL125" i="5" s="1"/>
  <c r="BI61" i="5"/>
  <c r="BK61" i="5" s="1"/>
  <c r="AE61" i="5"/>
  <c r="AG61" i="5" s="1"/>
  <c r="BL61" i="5" s="1"/>
  <c r="BI55" i="5"/>
  <c r="BK55" i="5" s="1"/>
  <c r="AE55" i="5"/>
  <c r="AG55" i="5" s="1"/>
  <c r="BL55" i="5" s="1"/>
  <c r="BI14" i="5"/>
  <c r="BK14" i="5" s="1"/>
  <c r="AE14" i="5"/>
  <c r="AG14" i="5" s="1"/>
  <c r="BL14" i="5" s="1"/>
  <c r="BM119" i="5" l="1"/>
  <c r="BM117" i="5"/>
  <c r="BM112" i="5"/>
  <c r="BM121" i="5"/>
  <c r="BM118" i="5"/>
  <c r="BM113" i="5"/>
  <c r="BM114" i="5"/>
  <c r="BM129" i="5"/>
  <c r="BM128" i="5"/>
  <c r="BM126" i="5"/>
  <c r="BM127" i="5"/>
  <c r="BM125" i="5"/>
  <c r="BM55" i="5"/>
  <c r="BM61" i="5"/>
  <c r="BM14" i="5"/>
  <c r="BK115" i="5" l="1"/>
  <c r="AE115" i="5"/>
  <c r="AG115" i="5" s="1"/>
  <c r="BL115" i="5" s="1"/>
  <c r="BK120" i="5"/>
  <c r="AE120" i="5"/>
  <c r="AG120" i="5" s="1"/>
  <c r="BL120" i="5" s="1"/>
  <c r="BK116" i="5"/>
  <c r="AE116" i="5"/>
  <c r="AG116" i="5" s="1"/>
  <c r="BL116" i="5" s="1"/>
  <c r="BI96" i="5"/>
  <c r="BK96" i="5" s="1"/>
  <c r="AE96" i="5"/>
  <c r="AG96" i="5" s="1"/>
  <c r="BL96" i="5" s="1"/>
  <c r="BI94" i="5"/>
  <c r="BK94" i="5" s="1"/>
  <c r="AE94" i="5"/>
  <c r="AG94" i="5" s="1"/>
  <c r="BL94" i="5" s="1"/>
  <c r="BI99" i="5"/>
  <c r="BK99" i="5" s="1"/>
  <c r="AE99" i="5"/>
  <c r="AG99" i="5" s="1"/>
  <c r="BL99" i="5" s="1"/>
  <c r="BI102" i="5"/>
  <c r="BK102" i="5" s="1"/>
  <c r="AE102" i="5"/>
  <c r="AG102" i="5" s="1"/>
  <c r="BL102" i="5" s="1"/>
  <c r="BI98" i="5"/>
  <c r="BK98" i="5" s="1"/>
  <c r="AE98" i="5"/>
  <c r="AG98" i="5" s="1"/>
  <c r="BL98" i="5" s="1"/>
  <c r="BI67" i="5"/>
  <c r="BK67" i="5" s="1"/>
  <c r="AE67" i="5"/>
  <c r="AG67" i="5" s="1"/>
  <c r="BL67" i="5" s="1"/>
  <c r="BI84" i="5"/>
  <c r="BK84" i="5" s="1"/>
  <c r="AE84" i="5"/>
  <c r="AG84" i="5" s="1"/>
  <c r="BL84" i="5" s="1"/>
  <c r="BI78" i="5"/>
  <c r="BK78" i="5" s="1"/>
  <c r="AE78" i="5"/>
  <c r="AG78" i="5" s="1"/>
  <c r="BL78" i="5" s="1"/>
  <c r="BI74" i="5"/>
  <c r="BK74" i="5" s="1"/>
  <c r="AE74" i="5"/>
  <c r="AG74" i="5" s="1"/>
  <c r="BL74" i="5" s="1"/>
  <c r="BI53" i="5"/>
  <c r="BK53" i="5" s="1"/>
  <c r="AE53" i="5"/>
  <c r="AG53" i="5" s="1"/>
  <c r="BL53" i="5" s="1"/>
  <c r="BI57" i="5"/>
  <c r="BK57" i="5" s="1"/>
  <c r="AE57" i="5"/>
  <c r="AG57" i="5" s="1"/>
  <c r="BL57" i="5" s="1"/>
  <c r="BI54" i="5"/>
  <c r="BK54" i="5" s="1"/>
  <c r="AE54" i="5"/>
  <c r="AG54" i="5" s="1"/>
  <c r="BL54" i="5" s="1"/>
  <c r="BI52" i="5"/>
  <c r="BK52" i="5" s="1"/>
  <c r="AE52" i="5"/>
  <c r="AG52" i="5" s="1"/>
  <c r="BL52" i="5" s="1"/>
  <c r="BI58" i="5"/>
  <c r="BK58" i="5" s="1"/>
  <c r="AE58" i="5"/>
  <c r="AG58" i="5" s="1"/>
  <c r="BL58" i="5" s="1"/>
  <c r="BI27" i="5"/>
  <c r="BK27" i="5" s="1"/>
  <c r="AE27" i="5"/>
  <c r="AG27" i="5" s="1"/>
  <c r="BL27" i="5" s="1"/>
  <c r="BI44" i="5"/>
  <c r="BK44" i="5" s="1"/>
  <c r="AE44" i="5"/>
  <c r="AG44" i="5" s="1"/>
  <c r="BL44" i="5" s="1"/>
  <c r="BI40" i="5"/>
  <c r="BK40" i="5" s="1"/>
  <c r="AE40" i="5"/>
  <c r="AG40" i="5" s="1"/>
  <c r="BL40" i="5" s="1"/>
  <c r="BI28" i="5"/>
  <c r="BK28" i="5" s="1"/>
  <c r="AE28" i="5"/>
  <c r="AG28" i="5" s="1"/>
  <c r="BL28" i="5" s="1"/>
  <c r="BI38" i="5"/>
  <c r="BK38" i="5" s="1"/>
  <c r="AE38" i="5"/>
  <c r="AG38" i="5" s="1"/>
  <c r="BL38" i="5" s="1"/>
  <c r="BI36" i="5"/>
  <c r="BK36" i="5" s="1"/>
  <c r="AE36" i="5"/>
  <c r="AG36" i="5" s="1"/>
  <c r="BL36" i="5" s="1"/>
  <c r="BI35" i="5"/>
  <c r="BK35" i="5" s="1"/>
  <c r="AE35" i="5"/>
  <c r="AG35" i="5" s="1"/>
  <c r="BL35" i="5" s="1"/>
  <c r="BI34" i="5"/>
  <c r="BK34" i="5" s="1"/>
  <c r="AE34" i="5"/>
  <c r="AG34" i="5" s="1"/>
  <c r="BL34" i="5" s="1"/>
  <c r="BI43" i="5"/>
  <c r="BK43" i="5" s="1"/>
  <c r="AE43" i="5"/>
  <c r="AG43" i="5" s="1"/>
  <c r="BL43" i="5" s="1"/>
  <c r="BI17" i="5"/>
  <c r="BK17" i="5" s="1"/>
  <c r="AE17" i="5"/>
  <c r="AG17" i="5" s="1"/>
  <c r="BL17" i="5" s="1"/>
  <c r="BI8" i="5"/>
  <c r="BK8" i="5" s="1"/>
  <c r="AE8" i="5"/>
  <c r="AG8" i="5" s="1"/>
  <c r="BL8" i="5" s="1"/>
  <c r="BI20" i="5"/>
  <c r="BK20" i="5" s="1"/>
  <c r="AE20" i="5"/>
  <c r="AG20" i="5" s="1"/>
  <c r="BL20" i="5" s="1"/>
  <c r="BI5" i="5"/>
  <c r="BK5" i="5" s="1"/>
  <c r="AE5" i="5"/>
  <c r="AG5" i="5" s="1"/>
  <c r="BL5" i="5" s="1"/>
  <c r="BI4" i="5"/>
  <c r="BK4" i="5" s="1"/>
  <c r="AE4" i="5"/>
  <c r="AG4" i="5" s="1"/>
  <c r="BL4" i="5" s="1"/>
  <c r="BI19" i="5"/>
  <c r="BK19" i="5" s="1"/>
  <c r="AE19" i="5"/>
  <c r="AG19" i="5" s="1"/>
  <c r="BL19" i="5" s="1"/>
  <c r="BI18" i="5"/>
  <c r="BK18" i="5" s="1"/>
  <c r="AE18" i="5"/>
  <c r="AG18" i="5" s="1"/>
  <c r="BL18" i="5" s="1"/>
  <c r="BI7" i="5"/>
  <c r="BK7" i="5" s="1"/>
  <c r="AE7" i="5"/>
  <c r="AG7" i="5" s="1"/>
  <c r="BL7" i="5" s="1"/>
  <c r="BI21" i="5"/>
  <c r="BK21" i="5" s="1"/>
  <c r="AE21" i="5"/>
  <c r="AG21" i="5" s="1"/>
  <c r="BL21" i="5" s="1"/>
  <c r="BI83" i="5"/>
  <c r="BK83" i="5" s="1"/>
  <c r="AE83" i="5"/>
  <c r="AG83" i="5" s="1"/>
  <c r="BL83" i="5" s="1"/>
  <c r="BI85" i="5"/>
  <c r="BK85" i="5" s="1"/>
  <c r="AE85" i="5"/>
  <c r="AG85" i="5" s="1"/>
  <c r="BL85" i="5" s="1"/>
  <c r="BI32" i="5"/>
  <c r="BK32" i="5" s="1"/>
  <c r="AE32" i="5"/>
  <c r="AG32" i="5" s="1"/>
  <c r="BL32" i="5" s="1"/>
  <c r="BI92" i="5"/>
  <c r="BK92" i="5" s="1"/>
  <c r="AE92" i="5"/>
  <c r="AG92" i="5" s="1"/>
  <c r="BL92" i="5" s="1"/>
  <c r="BI95" i="5"/>
  <c r="BK95" i="5" s="1"/>
  <c r="AE95" i="5"/>
  <c r="AG95" i="5" s="1"/>
  <c r="BL95" i="5" s="1"/>
  <c r="BI15" i="5"/>
  <c r="BI6" i="5"/>
  <c r="BI9" i="5"/>
  <c r="BI11" i="5"/>
  <c r="BI10" i="5"/>
  <c r="BI13" i="5"/>
  <c r="BI22" i="5"/>
  <c r="BI16" i="5"/>
  <c r="BI12" i="5"/>
  <c r="BI41" i="5"/>
  <c r="BI30" i="5"/>
  <c r="BI31" i="5"/>
  <c r="BI37" i="5"/>
  <c r="BI33" i="5"/>
  <c r="BI42" i="5"/>
  <c r="BI45" i="5"/>
  <c r="BI39" i="5"/>
  <c r="BI46" i="5"/>
  <c r="BI29" i="5"/>
  <c r="BI60" i="5"/>
  <c r="BK60" i="5" s="1"/>
  <c r="BI59" i="5"/>
  <c r="BI56" i="5"/>
  <c r="BI81" i="5"/>
  <c r="BI87" i="5"/>
  <c r="BI71" i="5"/>
  <c r="BI69" i="5"/>
  <c r="BI76" i="5"/>
  <c r="BI77" i="5"/>
  <c r="BI82" i="5"/>
  <c r="BI66" i="5"/>
  <c r="BI86" i="5"/>
  <c r="BI73" i="5"/>
  <c r="BI72" i="5"/>
  <c r="BI80" i="5"/>
  <c r="BI93" i="5"/>
  <c r="BK93" i="5" s="1"/>
  <c r="BI97" i="5"/>
  <c r="BI100" i="5"/>
  <c r="BI101" i="5"/>
  <c r="AE15" i="5"/>
  <c r="AE6" i="5"/>
  <c r="AE9" i="5"/>
  <c r="AE11" i="5"/>
  <c r="AG11" i="5" s="1"/>
  <c r="AE10" i="5"/>
  <c r="AG10" i="5" s="1"/>
  <c r="AE13" i="5"/>
  <c r="AG13" i="5" s="1"/>
  <c r="AE22" i="5"/>
  <c r="AG22" i="5" s="1"/>
  <c r="AG16" i="5"/>
  <c r="AE12" i="5"/>
  <c r="AG12" i="5" s="1"/>
  <c r="AE41" i="5"/>
  <c r="AE30" i="5"/>
  <c r="AE31" i="5"/>
  <c r="AE37" i="5"/>
  <c r="AE33" i="5"/>
  <c r="AE42" i="5"/>
  <c r="AE45" i="5"/>
  <c r="AE39" i="5"/>
  <c r="AE46" i="5"/>
  <c r="AE29" i="5"/>
  <c r="AE60" i="5"/>
  <c r="AG60" i="5" s="1"/>
  <c r="BL60" i="5" s="1"/>
  <c r="AE59" i="5"/>
  <c r="AE56" i="5"/>
  <c r="AE81" i="5"/>
  <c r="AE87" i="5"/>
  <c r="AE71" i="5"/>
  <c r="AE69" i="5"/>
  <c r="AE76" i="5"/>
  <c r="AE77" i="5"/>
  <c r="AE82" i="5"/>
  <c r="AE66" i="5"/>
  <c r="AE86" i="5"/>
  <c r="AE73" i="5"/>
  <c r="AE72" i="5"/>
  <c r="AE80" i="5"/>
  <c r="AE93" i="5"/>
  <c r="AE97" i="5"/>
  <c r="AE100" i="5"/>
  <c r="AE101" i="5"/>
  <c r="BM120" i="5" l="1"/>
  <c r="BM98" i="5"/>
  <c r="BM99" i="5"/>
  <c r="BM102" i="5"/>
  <c r="BM94" i="5"/>
  <c r="BM96" i="5"/>
  <c r="BM115" i="5"/>
  <c r="BM116" i="5"/>
  <c r="BM74" i="5"/>
  <c r="BM84" i="5"/>
  <c r="BM78" i="5"/>
  <c r="BM67" i="5"/>
  <c r="BM58" i="5"/>
  <c r="BM54" i="5"/>
  <c r="BM53" i="5"/>
  <c r="BM52" i="5"/>
  <c r="BM57" i="5"/>
  <c r="BM21" i="5"/>
  <c r="BM18" i="5"/>
  <c r="BM4" i="5"/>
  <c r="BM20" i="5"/>
  <c r="BM43" i="5"/>
  <c r="BM35" i="5"/>
  <c r="BM38" i="5"/>
  <c r="BM40" i="5"/>
  <c r="BM27" i="5"/>
  <c r="BM34" i="5"/>
  <c r="BM36" i="5"/>
  <c r="BM28" i="5"/>
  <c r="BM44" i="5"/>
  <c r="BM17" i="5"/>
  <c r="BM7" i="5"/>
  <c r="BM19" i="5"/>
  <c r="BM5" i="5"/>
  <c r="BM8" i="5"/>
  <c r="BM83" i="5"/>
  <c r="BM85" i="5"/>
  <c r="BM32" i="5"/>
  <c r="BM92" i="5"/>
  <c r="BM95" i="5"/>
  <c r="BM60" i="5"/>
  <c r="BK82" i="5"/>
  <c r="BK69" i="5"/>
  <c r="BK80" i="5"/>
  <c r="BK87" i="5"/>
  <c r="BK76" i="5"/>
  <c r="BK86" i="5"/>
  <c r="BK77" i="5"/>
  <c r="AG69" i="5"/>
  <c r="BL69" i="5" s="1"/>
  <c r="AG80" i="5"/>
  <c r="BL80" i="5" s="1"/>
  <c r="AG87" i="5"/>
  <c r="BL87" i="5" s="1"/>
  <c r="AG76" i="5"/>
  <c r="BL76" i="5" s="1"/>
  <c r="AG86" i="5"/>
  <c r="BL86" i="5" s="1"/>
  <c r="AG77" i="5"/>
  <c r="BL77" i="5" s="1"/>
  <c r="BK100" i="5"/>
  <c r="BK101" i="5"/>
  <c r="AG100" i="5"/>
  <c r="BL100" i="5" s="1"/>
  <c r="AG101" i="5"/>
  <c r="BL101" i="5" s="1"/>
  <c r="AG93" i="5"/>
  <c r="BL93" i="5" s="1"/>
  <c r="BK11" i="5"/>
  <c r="BK10" i="5"/>
  <c r="BK22" i="5"/>
  <c r="BK12" i="5"/>
  <c r="BL11" i="5"/>
  <c r="BL10" i="5"/>
  <c r="BL22" i="5"/>
  <c r="BL12" i="5"/>
  <c r="BM77" i="5" l="1"/>
  <c r="BM80" i="5"/>
  <c r="BM87" i="5"/>
  <c r="BM86" i="5"/>
  <c r="BM76" i="5"/>
  <c r="BM93" i="5"/>
  <c r="BM69" i="5"/>
  <c r="BM101" i="5"/>
  <c r="BM100" i="5"/>
  <c r="BM12" i="5"/>
  <c r="BM11" i="5"/>
  <c r="BM22" i="5"/>
  <c r="BM10" i="5"/>
  <c r="AG9" i="5" l="1"/>
  <c r="AG6" i="5"/>
  <c r="AG15" i="5"/>
  <c r="BK97" i="5" l="1"/>
  <c r="BK56" i="5"/>
  <c r="AG56" i="5"/>
  <c r="BL56" i="5" s="1"/>
  <c r="BK33" i="5"/>
  <c r="BK45" i="5"/>
  <c r="BK41" i="5"/>
  <c r="AG33" i="5"/>
  <c r="BL33" i="5" s="1"/>
  <c r="AG45" i="5"/>
  <c r="BL45" i="5" s="1"/>
  <c r="AG41" i="5"/>
  <c r="BL41" i="5" s="1"/>
  <c r="BK59" i="5"/>
  <c r="AG59" i="5"/>
  <c r="BL59" i="5" s="1"/>
  <c r="BK46" i="5"/>
  <c r="BK31" i="5"/>
  <c r="AG46" i="5"/>
  <c r="BL46" i="5" s="1"/>
  <c r="AG31" i="5"/>
  <c r="BL31" i="5" s="1"/>
  <c r="AG97" i="5"/>
  <c r="BL97" i="5" s="1"/>
  <c r="BK72" i="5"/>
  <c r="BK73" i="5"/>
  <c r="BK71" i="5"/>
  <c r="BK66" i="5"/>
  <c r="BK81" i="5"/>
  <c r="AG72" i="5"/>
  <c r="BL72" i="5" s="1"/>
  <c r="AG82" i="5"/>
  <c r="BL82" i="5" s="1"/>
  <c r="BM82" i="5" s="1"/>
  <c r="AG73" i="5"/>
  <c r="BL73" i="5" s="1"/>
  <c r="AG71" i="5"/>
  <c r="BL71" i="5" s="1"/>
  <c r="AG66" i="5"/>
  <c r="BL66" i="5" s="1"/>
  <c r="AG81" i="5"/>
  <c r="BL81" i="5" s="1"/>
  <c r="BK42" i="5"/>
  <c r="BK29" i="5"/>
  <c r="BK39" i="5"/>
  <c r="BK30" i="5"/>
  <c r="BK37" i="5"/>
  <c r="AG42" i="5"/>
  <c r="BL42" i="5" s="1"/>
  <c r="AG29" i="5"/>
  <c r="BL29" i="5" s="1"/>
  <c r="AG39" i="5"/>
  <c r="BL39" i="5" s="1"/>
  <c r="AG30" i="5"/>
  <c r="BL30" i="5" s="1"/>
  <c r="AG37" i="5"/>
  <c r="BL37" i="5" s="1"/>
  <c r="BK9" i="5"/>
  <c r="BK15" i="5"/>
  <c r="BK13" i="5"/>
  <c r="BK16" i="5"/>
  <c r="BK6" i="5"/>
  <c r="BL9" i="5"/>
  <c r="BL15" i="5"/>
  <c r="BL13" i="5"/>
  <c r="BL16" i="5"/>
  <c r="BL6" i="5"/>
  <c r="BI108" i="5"/>
  <c r="BK108" i="5" s="1"/>
  <c r="BI106" i="5"/>
  <c r="BK106" i="5" s="1"/>
  <c r="AE106" i="5"/>
  <c r="AG106" i="5" s="1"/>
  <c r="BL106" i="5" s="1"/>
  <c r="AE108" i="5"/>
  <c r="AG108" i="5" s="1"/>
  <c r="BL108" i="5" s="1"/>
  <c r="AE107" i="5"/>
  <c r="AG107" i="5" s="1"/>
  <c r="BL107" i="5" s="1"/>
  <c r="BK107" i="5"/>
  <c r="BM13" i="5" l="1"/>
  <c r="BM6" i="5"/>
  <c r="BM30" i="5"/>
  <c r="BM16" i="5"/>
  <c r="BM42" i="5"/>
  <c r="BM72" i="5"/>
  <c r="BM33" i="5"/>
  <c r="BM56" i="5"/>
  <c r="BM97" i="5"/>
  <c r="BM39" i="5"/>
  <c r="BM45" i="5"/>
  <c r="BM108" i="5"/>
  <c r="BM15" i="5"/>
  <c r="BM9" i="5"/>
  <c r="BM73" i="5"/>
  <c r="BM31" i="5"/>
  <c r="BM107" i="5"/>
  <c r="BM37" i="5"/>
  <c r="BM29" i="5"/>
  <c r="BM66" i="5"/>
  <c r="BM106" i="5"/>
  <c r="BM81" i="5"/>
  <c r="BM41" i="5"/>
  <c r="BM71" i="5"/>
</calcChain>
</file>

<file path=xl/sharedStrings.xml><?xml version="1.0" encoding="utf-8"?>
<sst xmlns="http://schemas.openxmlformats.org/spreadsheetml/2006/main" count="573" uniqueCount="234">
  <si>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</si>
  <si>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</si>
  <si>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</si>
  <si>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</si>
  <si>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</si>
  <si>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</si>
  <si>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</si>
  <si>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</si>
  <si>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</si>
  <si>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</si>
  <si>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</si>
  <si>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</si>
  <si>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</si>
  <si>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</si>
  <si>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</si>
  <si>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</si>
  <si>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</si>
  <si>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VIERSPAN/TANDEM Paard</t>
  </si>
  <si>
    <t>Langspan PONY</t>
  </si>
  <si>
    <t>Jeugd</t>
  </si>
  <si>
    <t>Minimarathon onder het zadel.</t>
  </si>
  <si>
    <t>Uitslag EGM -- Geldrop Hippique 19 &amp; 20 oktober  2024.</t>
  </si>
  <si>
    <t>3a</t>
  </si>
  <si>
    <t>3b</t>
  </si>
  <si>
    <t>3c</t>
  </si>
  <si>
    <t>8a</t>
  </si>
  <si>
    <t>8b</t>
  </si>
  <si>
    <t>8c</t>
  </si>
  <si>
    <t>8d</t>
  </si>
  <si>
    <t>8e</t>
  </si>
  <si>
    <t>12a</t>
  </si>
  <si>
    <t>12b</t>
  </si>
  <si>
    <t>12c</t>
  </si>
  <si>
    <t>12d</t>
  </si>
  <si>
    <t>12e</t>
  </si>
  <si>
    <t>Lotte Lautenschlager</t>
  </si>
  <si>
    <t>Nora Senders</t>
  </si>
  <si>
    <t>3A</t>
  </si>
  <si>
    <t xml:space="preserve">Nina Adriaans </t>
  </si>
  <si>
    <t>4A</t>
  </si>
  <si>
    <t xml:space="preserve">Elsa Li van den Berg </t>
  </si>
  <si>
    <t>5A</t>
  </si>
  <si>
    <t>Petra Ghuijs</t>
  </si>
  <si>
    <t>6A</t>
  </si>
  <si>
    <t xml:space="preserve">Petra Jansen </t>
  </si>
  <si>
    <t>7A</t>
  </si>
  <si>
    <t xml:space="preserve">Saar Konings </t>
  </si>
  <si>
    <t>8A</t>
  </si>
  <si>
    <t xml:space="preserve">Na’ama Sumter </t>
  </si>
  <si>
    <t>9A</t>
  </si>
  <si>
    <t>Katja Mertens</t>
  </si>
  <si>
    <t>Geldrop</t>
  </si>
  <si>
    <t>Helmond</t>
  </si>
  <si>
    <t>1.</t>
  </si>
  <si>
    <t>Ilse Looijmans</t>
  </si>
  <si>
    <t>2.</t>
  </si>
  <si>
    <t>Teun Vorstenbosch</t>
  </si>
  <si>
    <t>3.</t>
  </si>
  <si>
    <t>Fleurtje Vorstenbosch</t>
  </si>
  <si>
    <t>4.</t>
  </si>
  <si>
    <t>Farah Lemmens</t>
  </si>
  <si>
    <t>5.</t>
  </si>
  <si>
    <t>Puk Vorstenbosch</t>
  </si>
  <si>
    <t>Carlijn Kuenen</t>
  </si>
  <si>
    <t>Lommel ( B. )</t>
  </si>
  <si>
    <t>Veldhoven</t>
  </si>
  <si>
    <t>Meensel Kiezegem ( B. )</t>
  </si>
  <si>
    <t>Wagenberg</t>
  </si>
  <si>
    <t>555.</t>
  </si>
  <si>
    <t>Carl Goossens</t>
  </si>
  <si>
    <t>Gilze</t>
  </si>
  <si>
    <t>Amy Michielsen</t>
  </si>
  <si>
    <t>Perry Hendriks</t>
  </si>
  <si>
    <t>Gastel</t>
  </si>
  <si>
    <t xml:space="preserve">Mark v.d. Wildenberg </t>
  </si>
  <si>
    <t>444.</t>
  </si>
  <si>
    <t>Peggy Teunissen</t>
  </si>
  <si>
    <t>Peer ( B. )</t>
  </si>
  <si>
    <t>Annemiek Castelijns</t>
  </si>
  <si>
    <t>Anneke Cremers</t>
  </si>
  <si>
    <t>Sam Couwenberg</t>
  </si>
  <si>
    <t>Ad van Beek</t>
  </si>
  <si>
    <t>Eersel</t>
  </si>
  <si>
    <t>Windraak</t>
  </si>
  <si>
    <t>Veulen</t>
  </si>
  <si>
    <t>Breda</t>
  </si>
  <si>
    <t>Karel Geentjens</t>
  </si>
  <si>
    <t>Vlimmeren ( B. )</t>
  </si>
  <si>
    <t>Linda Smits</t>
  </si>
  <si>
    <t>Ronald Looijmans</t>
  </si>
  <si>
    <t>Schijndel</t>
  </si>
  <si>
    <t>111.</t>
  </si>
  <si>
    <t>Ivo Swinkels</t>
  </si>
  <si>
    <t>Bruno Taverniers</t>
  </si>
  <si>
    <t>Tilburg</t>
  </si>
  <si>
    <t>Zandvliet ( B. )</t>
  </si>
  <si>
    <t>2A</t>
  </si>
  <si>
    <t>1A</t>
  </si>
  <si>
    <t>Margje Janssen</t>
  </si>
  <si>
    <t>Swolgen</t>
  </si>
  <si>
    <t>Jennifer de Graaf</t>
  </si>
  <si>
    <t>Retie ( B. )</t>
  </si>
  <si>
    <t>123.</t>
  </si>
  <si>
    <t>Demi Timmers</t>
  </si>
  <si>
    <t>Lienke Cuppens</t>
  </si>
  <si>
    <t>345.</t>
  </si>
  <si>
    <t>Saskia Koppenol</t>
  </si>
  <si>
    <t>Dessel ( B. )</t>
  </si>
  <si>
    <t>Joris Lauwers</t>
  </si>
  <si>
    <t>Baarle-Nassau</t>
  </si>
  <si>
    <t>Jack Lamers</t>
  </si>
  <si>
    <t>Hamont ( B. )</t>
  </si>
  <si>
    <t>Marc Hanssen</t>
  </si>
  <si>
    <t>Venray</t>
  </si>
  <si>
    <t>Ger Verstegen</t>
  </si>
  <si>
    <t>Roermond</t>
  </si>
  <si>
    <t>Moniek Classens</t>
  </si>
  <si>
    <t>Deurne</t>
  </si>
  <si>
    <t>Chantal v. der Wijst</t>
  </si>
  <si>
    <t>Nuenen</t>
  </si>
  <si>
    <t>Zundert</t>
  </si>
  <si>
    <t>321.</t>
  </si>
  <si>
    <t>Menteam Aquatest.nl</t>
  </si>
  <si>
    <t>Hapert</t>
  </si>
  <si>
    <t>Menteam van Dijk</t>
  </si>
  <si>
    <t>Yvette v. Amelsvoort</t>
  </si>
  <si>
    <t>Jacco de Konig</t>
  </si>
  <si>
    <t xml:space="preserve">Rijsbergen </t>
  </si>
  <si>
    <t>Brigitte Janssen</t>
  </si>
  <si>
    <t>222.</t>
  </si>
  <si>
    <t>Maarten Krom</t>
  </si>
  <si>
    <t xml:space="preserve">Menteam BTR. </t>
  </si>
  <si>
    <t>Kees Vorstenbosch</t>
  </si>
  <si>
    <t>Chantal Brugmans</t>
  </si>
  <si>
    <t>Kenny Kanora</t>
  </si>
  <si>
    <t>244.</t>
  </si>
  <si>
    <t>Valerie Kerckhofs</t>
  </si>
  <si>
    <t>Jan van Tien</t>
  </si>
  <si>
    <t>Roy van de Velden</t>
  </si>
  <si>
    <t>Erik Verloo</t>
  </si>
  <si>
    <t>Nistelrode</t>
  </si>
  <si>
    <t>Tielen ( B. )</t>
  </si>
  <si>
    <t>Nijlen ( B. )</t>
  </si>
  <si>
    <t>Schaijk</t>
  </si>
  <si>
    <t>Poppel ( B. )</t>
  </si>
  <si>
    <t>277.</t>
  </si>
  <si>
    <t>Rudy van Bylen</t>
  </si>
  <si>
    <t>299.</t>
  </si>
  <si>
    <t>Hans van Meer</t>
  </si>
  <si>
    <t>Tinus van Kuyk</t>
  </si>
  <si>
    <t>Dennis Rijntjes</t>
  </si>
  <si>
    <t>Marel Coolen</t>
  </si>
  <si>
    <t>Sjoerd Lenssen</t>
  </si>
  <si>
    <t>Geel ( B. )</t>
  </si>
  <si>
    <t>Riel</t>
  </si>
  <si>
    <t>Reusel</t>
  </si>
  <si>
    <t>Aarle Rixtel</t>
  </si>
  <si>
    <t>Maaike Stoop</t>
  </si>
  <si>
    <t>Jur Bayens</t>
  </si>
  <si>
    <t>288.</t>
  </si>
  <si>
    <t>Tessa in 't Groen</t>
  </si>
  <si>
    <t>256.</t>
  </si>
  <si>
    <t>Bart van Ranst</t>
  </si>
  <si>
    <t>Duizel</t>
  </si>
  <si>
    <t>Dongen</t>
  </si>
  <si>
    <t>St. Amands</t>
  </si>
  <si>
    <t>Martien Winters</t>
  </si>
  <si>
    <t>Soerendonk</t>
  </si>
  <si>
    <t>Sylvia Haerkens</t>
  </si>
  <si>
    <t>Weert</t>
  </si>
  <si>
    <t>Inez Oeyen</t>
  </si>
  <si>
    <t>Dries Vissers</t>
  </si>
  <si>
    <t>Michiel Klep</t>
  </si>
  <si>
    <t>Arendonk ( B. )</t>
  </si>
  <si>
    <t>Chantal van Dommelen</t>
  </si>
  <si>
    <t>188.</t>
  </si>
  <si>
    <t>Danny Mariën</t>
  </si>
  <si>
    <t>Hans Verhoeven</t>
  </si>
  <si>
    <t>101.</t>
  </si>
  <si>
    <t>Jeffrie Scholten</t>
  </si>
  <si>
    <t>Ravels ( B. )</t>
  </si>
  <si>
    <t>Berckem ( B. )</t>
  </si>
  <si>
    <t>Rijen</t>
  </si>
  <si>
    <t>Dana Oeyen</t>
  </si>
  <si>
    <t>Appie de Greef</t>
  </si>
  <si>
    <t>Bernie Damen</t>
  </si>
  <si>
    <t>Arno van de Brand</t>
  </si>
  <si>
    <t>Eric Eijpelaer</t>
  </si>
  <si>
    <t>Oosterhout</t>
  </si>
  <si>
    <t>Nispen</t>
  </si>
  <si>
    <t>Prinsenbeek</t>
  </si>
  <si>
    <t>Peter Zeegers</t>
  </si>
  <si>
    <t>177.</t>
  </si>
  <si>
    <t>Piet van de Brand</t>
  </si>
  <si>
    <t>Meijel</t>
  </si>
  <si>
    <t>322.</t>
  </si>
  <si>
    <t>Guido Geutjens</t>
  </si>
  <si>
    <t>John Castelijns</t>
  </si>
  <si>
    <t>Harrie Verstappen</t>
  </si>
  <si>
    <t>Maarheeze</t>
  </si>
  <si>
    <t>Tess Mertens</t>
  </si>
  <si>
    <t>Wim van Rooij</t>
  </si>
  <si>
    <t>233.</t>
  </si>
  <si>
    <t>Jan Heijnen</t>
  </si>
  <si>
    <t>Johan van Hooydonk</t>
  </si>
  <si>
    <t>Niels Vermeulen</t>
  </si>
  <si>
    <t>Patrick Engelen</t>
  </si>
  <si>
    <t>Bergeijk</t>
  </si>
  <si>
    <t>Bavel</t>
  </si>
  <si>
    <t>Griendtsveen</t>
  </si>
  <si>
    <t>Lierop</t>
  </si>
  <si>
    <t>545.</t>
  </si>
  <si>
    <t>Denise Bakker</t>
  </si>
  <si>
    <t>Kaatsheuvel</t>
  </si>
  <si>
    <t xml:space="preserve">Britt Luycks </t>
  </si>
  <si>
    <t>Bernd Wouters</t>
  </si>
  <si>
    <t>Berendrecht ( B. )</t>
  </si>
  <si>
    <t>Peter van den Ouweland</t>
  </si>
  <si>
    <t>Laakdal ( B. )</t>
  </si>
  <si>
    <t>Johan Beliën</t>
  </si>
  <si>
    <t>Hamont  ( B. )</t>
  </si>
  <si>
    <t>Menteam Willems</t>
  </si>
  <si>
    <t>Pelt ( B. )</t>
  </si>
  <si>
    <t>456.</t>
  </si>
  <si>
    <t>Gerry Beijens</t>
  </si>
  <si>
    <t>Lommel (B)</t>
  </si>
  <si>
    <t>Brent Janssen</t>
  </si>
  <si>
    <t>Valkenswaard</t>
  </si>
  <si>
    <t>Hans Hoens</t>
  </si>
  <si>
    <t>Borkel en Schaft</t>
  </si>
  <si>
    <t>Celine Bakker</t>
  </si>
  <si>
    <t>X</t>
  </si>
  <si>
    <t>EL</t>
  </si>
  <si>
    <t xml:space="preserve"> Kenny Kanora TANPO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</si>
</sst>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b/>
      <sz val="12"/>
      <color rgb="FF002060"/>
      <name val="Calibri"/>
      <family val="2"/>
    </font>
    <font>
      <b/>
      <sz val="12"/>
      <color rgb="FF002060"/>
      <name val="Calibri"/>
      <family val="2"/>
      <scheme val="minor"/>
    </font>
    <font>
      <sz val="9"/>
      <color rgb="FF002060"/>
      <name val="Calibri"/>
      <family val="2"/>
    </font>
    <font>
      <sz val="9"/>
      <color rgb="FF002060"/>
      <name val="Verdana"/>
      <family val="2"/>
    </font>
    <font>
      <b/>
      <sz val="9"/>
      <color rgb="FFC00000"/>
      <name val="Verdana"/>
      <family val="2"/>
    </font>
    <font>
      <b/>
      <sz val="12"/>
      <color rgb="FF996633"/>
      <name val="Calibri"/>
      <family val="2"/>
      <scheme val="minor"/>
    </font>
    <font>
      <b/>
      <sz val="10"/>
      <color rgb="FFC00000"/>
      <name val="Verdana"/>
      <family val="2"/>
    </font>
    <font>
      <b/>
      <sz val="12"/>
      <color rgb="FFC00000"/>
      <name val="Calibri"/>
      <family val="2"/>
    </font>
    <font>
      <sz val="26"/>
      <color rgb="FF002060"/>
      <name val="Calibri"/>
      <family val="2"/>
    </font>
    <font>
      <b/>
      <sz val="12"/>
      <color rgb="FF990033"/>
      <name val="Calibri"/>
      <family val="2"/>
    </font>
    <font>
      <sz val="9"/>
      <color rgb="FF990033"/>
      <name val="Calibri"/>
      <family val="2"/>
    </font>
    <font>
      <sz val="8"/>
      <color rgb="FF990033"/>
      <name val="Verdana"/>
      <family val="2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</font>
    <font>
      <b/>
      <sz val="10"/>
      <color rgb="FF990033"/>
      <name val="Verdana"/>
      <family val="2"/>
    </font>
    <font>
      <b/>
      <sz val="14"/>
      <color rgb="FFC00000"/>
      <name val="Verdana"/>
      <family val="2"/>
    </font>
    <font>
      <b/>
      <sz val="14"/>
      <color rgb="FF990033"/>
      <name val="Verdana"/>
      <family val="2"/>
    </font>
    <font>
      <b/>
      <sz val="14"/>
      <name val="Calibri"/>
      <family val="2"/>
    </font>
    <font>
      <b/>
      <sz val="9"/>
      <color rgb="FF9900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 applyNumberFormat="0" applyFont="0" applyFill="0" applyBorder="0" applyAlignment="0" applyProtection="0"/>
  </cellStyleXfs>
  <cellXfs count="255">
    <xf numFmtId="0" fontId="0" fillId="0" borderId="0" xfId="0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justify" textRotation="73"/>
    </xf>
    <xf numFmtId="0" fontId="5" fillId="0" borderId="1" xfId="0" applyFont="1" applyBorder="1" applyAlignment="1">
      <alignment horizontal="center" vertical="justify" textRotation="73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6" fillId="0" borderId="0" xfId="0" applyNumberFormat="1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left" wrapText="1"/>
    </xf>
    <xf numFmtId="2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2" fontId="9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2" fontId="1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justify" textRotation="73" wrapText="1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justify" textRotation="73"/>
    </xf>
    <xf numFmtId="0" fontId="13" fillId="0" borderId="0" xfId="0" applyFont="1" applyAlignment="1">
      <alignment horizontal="left"/>
    </xf>
    <xf numFmtId="0" fontId="5" fillId="0" borderId="4" xfId="0" applyFont="1" applyBorder="1" applyAlignment="1">
      <alignment horizontal="center" vertical="justify" textRotation="73"/>
    </xf>
    <xf numFmtId="0" fontId="7" fillId="0" borderId="4" xfId="0" applyFont="1" applyBorder="1" applyAlignment="1">
      <alignment horizontal="center" vertical="justify" textRotation="73" wrapText="1"/>
    </xf>
    <xf numFmtId="0" fontId="7" fillId="0" borderId="4" xfId="0" applyFont="1" applyBorder="1" applyAlignment="1">
      <alignment horizontal="center" vertical="justify" textRotation="73"/>
    </xf>
    <xf numFmtId="0" fontId="12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3" fillId="0" borderId="3" xfId="0" applyFont="1" applyBorder="1" applyAlignment="1">
      <alignment horizontal="center" vertical="justify" textRotation="73"/>
    </xf>
    <xf numFmtId="0" fontId="13" fillId="0" borderId="0" xfId="0" applyFont="1" applyAlignment="1">
      <alignment horizontal="center" vertical="justify" textRotation="73"/>
    </xf>
    <xf numFmtId="0" fontId="13" fillId="0" borderId="0" xfId="0" applyFont="1" applyAlignment="1">
      <alignment horizontal="center" vertical="justify" textRotation="73" wrapText="1"/>
    </xf>
    <xf numFmtId="0" fontId="13" fillId="0" borderId="4" xfId="0" applyFont="1" applyBorder="1" applyAlignment="1">
      <alignment horizontal="center" vertical="justify" textRotation="73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center" vertical="center"/>
    </xf>
    <xf numFmtId="0" fontId="11" fillId="4" borderId="11" xfId="0" applyFont="1" applyFill="1" applyBorder="1"/>
    <xf numFmtId="0" fontId="11" fillId="4" borderId="11" xfId="0" applyFont="1" applyFill="1" applyBorder="1" applyAlignment="1">
      <alignment horizontal="left"/>
    </xf>
    <xf numFmtId="2" fontId="11" fillId="4" borderId="8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/>
    <xf numFmtId="0" fontId="11" fillId="0" borderId="17" xfId="0" applyFont="1" applyBorder="1" applyAlignment="1">
      <alignment horizontal="left"/>
    </xf>
    <xf numFmtId="2" fontId="11" fillId="0" borderId="17" xfId="0" applyNumberFormat="1" applyFont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6" fillId="4" borderId="17" xfId="0" applyFont="1" applyFill="1" applyBorder="1"/>
    <xf numFmtId="0" fontId="16" fillId="4" borderId="17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/>
    <xf numFmtId="0" fontId="16" fillId="4" borderId="2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 wrapText="1"/>
    </xf>
    <xf numFmtId="2" fontId="11" fillId="4" borderId="17" xfId="0" applyNumberFormat="1" applyFont="1" applyFill="1" applyBorder="1" applyAlignment="1">
      <alignment horizontal="center" vertical="center"/>
    </xf>
    <xf numFmtId="2" fontId="14" fillId="4" borderId="17" xfId="0" applyNumberFormat="1" applyFont="1" applyFill="1" applyBorder="1" applyAlignment="1">
      <alignment horizontal="center" vertical="center"/>
    </xf>
    <xf numFmtId="2" fontId="14" fillId="4" borderId="8" xfId="0" applyNumberFormat="1" applyFont="1" applyFill="1" applyBorder="1" applyAlignment="1">
      <alignment horizontal="center" vertical="center"/>
    </xf>
    <xf numFmtId="0" fontId="11" fillId="4" borderId="17" xfId="0" applyFont="1" applyFill="1" applyBorder="1"/>
    <xf numFmtId="0" fontId="11" fillId="4" borderId="17" xfId="0" applyFont="1" applyFill="1" applyBorder="1" applyAlignment="1">
      <alignment horizontal="left"/>
    </xf>
    <xf numFmtId="2" fontId="11" fillId="4" borderId="16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4" borderId="17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/>
    <xf numFmtId="0" fontId="21" fillId="4" borderId="2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12" xfId="0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25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5" fillId="0" borderId="0" xfId="0" applyFont="1"/>
    <xf numFmtId="0" fontId="19" fillId="0" borderId="0" xfId="0" applyFont="1" applyAlignment="1">
      <alignment horizontal="left"/>
    </xf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7" fillId="0" borderId="0" xfId="0" applyFont="1"/>
    <xf numFmtId="0" fontId="26" fillId="0" borderId="9" xfId="0" applyFont="1" applyBorder="1"/>
    <xf numFmtId="0" fontId="28" fillId="2" borderId="10" xfId="0" applyFont="1" applyFill="1" applyBorder="1" applyAlignment="1">
      <alignment horizontal="left"/>
    </xf>
    <xf numFmtId="2" fontId="11" fillId="4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0" fillId="4" borderId="20" xfId="0" applyFont="1" applyFill="1" applyBorder="1" applyAlignment="1">
      <alignment horizontal="right" vertical="top"/>
    </xf>
    <xf numFmtId="0" fontId="30" fillId="4" borderId="14" xfId="0" applyFont="1" applyFill="1" applyBorder="1" applyAlignment="1">
      <alignment horizontal="right" vertical="top"/>
    </xf>
    <xf numFmtId="0" fontId="30" fillId="4" borderId="8" xfId="0" applyFont="1" applyFill="1" applyBorder="1" applyAlignment="1">
      <alignment horizontal="left" vertical="top"/>
    </xf>
    <xf numFmtId="0" fontId="30" fillId="4" borderId="2" xfId="0" applyFont="1" applyFill="1" applyBorder="1" applyAlignment="1">
      <alignment horizontal="left" vertical="top"/>
    </xf>
    <xf numFmtId="0" fontId="30" fillId="4" borderId="17" xfId="0" applyFont="1" applyFill="1" applyBorder="1" applyAlignment="1">
      <alignment horizontal="left" vertical="center"/>
    </xf>
    <xf numFmtId="0" fontId="30" fillId="0" borderId="8" xfId="0" applyFont="1" applyBorder="1" applyAlignment="1">
      <alignment horizontal="left" vertical="top"/>
    </xf>
    <xf numFmtId="0" fontId="30" fillId="0" borderId="2" xfId="0" applyFont="1" applyBorder="1" applyAlignment="1">
      <alignment horizontal="left" vertical="top"/>
    </xf>
    <xf numFmtId="0" fontId="30" fillId="0" borderId="2" xfId="0" applyFont="1" applyBorder="1"/>
    <xf numFmtId="0" fontId="30" fillId="0" borderId="12" xfId="0" applyFont="1" applyBorder="1" applyAlignment="1">
      <alignment horizontal="right" vertical="center"/>
    </xf>
    <xf numFmtId="0" fontId="30" fillId="0" borderId="2" xfId="0" applyFont="1" applyBorder="1" applyAlignment="1">
      <alignment vertical="center"/>
    </xf>
    <xf numFmtId="0" fontId="30" fillId="4" borderId="12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0" fillId="4" borderId="13" xfId="0" applyFont="1" applyFill="1" applyBorder="1" applyAlignment="1">
      <alignment horizontal="right" vertical="center"/>
    </xf>
    <xf numFmtId="0" fontId="30" fillId="0" borderId="11" xfId="0" applyFont="1" applyBorder="1" applyAlignment="1">
      <alignment vertical="center"/>
    </xf>
    <xf numFmtId="0" fontId="30" fillId="4" borderId="2" xfId="0" applyFont="1" applyFill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12" xfId="0" applyFont="1" applyBorder="1"/>
    <xf numFmtId="0" fontId="30" fillId="4" borderId="2" xfId="0" applyFont="1" applyFill="1" applyBorder="1" applyAlignment="1">
      <alignment vertical="center"/>
    </xf>
    <xf numFmtId="0" fontId="30" fillId="0" borderId="17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top"/>
    </xf>
    <xf numFmtId="0" fontId="30" fillId="0" borderId="17" xfId="0" applyFont="1" applyBorder="1"/>
    <xf numFmtId="0" fontId="30" fillId="4" borderId="20" xfId="0" applyFont="1" applyFill="1" applyBorder="1"/>
    <xf numFmtId="0" fontId="30" fillId="4" borderId="17" xfId="0" applyFont="1" applyFill="1" applyBorder="1"/>
    <xf numFmtId="0" fontId="7" fillId="4" borderId="2" xfId="2" applyFont="1" applyFill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30" fillId="4" borderId="12" xfId="2" applyFont="1" applyFill="1" applyBorder="1" applyAlignment="1">
      <alignment horizontal="right" vertical="center"/>
    </xf>
    <xf numFmtId="0" fontId="30" fillId="0" borderId="2" xfId="2" applyFont="1" applyBorder="1"/>
    <xf numFmtId="0" fontId="7" fillId="0" borderId="2" xfId="2" applyFont="1" applyBorder="1" applyAlignment="1">
      <alignment vertical="center"/>
    </xf>
    <xf numFmtId="0" fontId="7" fillId="4" borderId="12" xfId="2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/>
    </xf>
    <xf numFmtId="0" fontId="18" fillId="0" borderId="2" xfId="4" applyFont="1" applyBorder="1" applyAlignment="1">
      <alignment horizontal="left" vertical="center"/>
    </xf>
    <xf numFmtId="0" fontId="30" fillId="4" borderId="12" xfId="4" applyFont="1" applyFill="1" applyBorder="1" applyAlignment="1">
      <alignment horizontal="right" vertical="center"/>
    </xf>
    <xf numFmtId="0" fontId="30" fillId="4" borderId="2" xfId="4" applyFont="1" applyFill="1" applyBorder="1" applyAlignment="1">
      <alignment horizontal="left" vertical="center"/>
    </xf>
    <xf numFmtId="0" fontId="30" fillId="0" borderId="2" xfId="4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0" fillId="0" borderId="12" xfId="2" applyFont="1" applyBorder="1"/>
    <xf numFmtId="0" fontId="30" fillId="0" borderId="8" xfId="2" applyFont="1" applyBorder="1"/>
    <xf numFmtId="0" fontId="33" fillId="0" borderId="12" xfId="0" applyFont="1" applyBorder="1" applyAlignment="1">
      <alignment horizontal="right"/>
    </xf>
    <xf numFmtId="0" fontId="33" fillId="0" borderId="2" xfId="0" applyFont="1" applyBorder="1"/>
    <xf numFmtId="0" fontId="30" fillId="4" borderId="14" xfId="0" applyFont="1" applyFill="1" applyBorder="1" applyAlignment="1">
      <alignment horizontal="right" vertical="center"/>
    </xf>
    <xf numFmtId="0" fontId="30" fillId="4" borderId="8" xfId="0" applyFont="1" applyFill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11" xfId="0" applyFont="1" applyBorder="1"/>
    <xf numFmtId="0" fontId="30" fillId="0" borderId="8" xfId="0" applyFont="1" applyBorder="1"/>
    <xf numFmtId="0" fontId="33" fillId="0" borderId="12" xfId="0" applyFont="1" applyBorder="1"/>
    <xf numFmtId="0" fontId="7" fillId="4" borderId="12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30" fillId="4" borderId="11" xfId="0" applyFont="1" applyFill="1" applyBorder="1" applyAlignment="1">
      <alignment horizontal="left" vertical="center"/>
    </xf>
    <xf numFmtId="0" fontId="30" fillId="0" borderId="12" xfId="0" applyFont="1" applyBorder="1" applyAlignment="1">
      <alignment vertical="center"/>
    </xf>
    <xf numFmtId="0" fontId="30" fillId="4" borderId="27" xfId="0" applyFont="1" applyFill="1" applyBorder="1" applyAlignment="1">
      <alignment horizontal="right" vertical="center"/>
    </xf>
    <xf numFmtId="0" fontId="30" fillId="0" borderId="4" xfId="0" applyFont="1" applyBorder="1" applyAlignment="1">
      <alignment horizontal="left" vertical="center"/>
    </xf>
    <xf numFmtId="0" fontId="33" fillId="0" borderId="14" xfId="0" applyFont="1" applyBorder="1"/>
    <xf numFmtId="0" fontId="33" fillId="0" borderId="8" xfId="0" applyFont="1" applyBorder="1"/>
    <xf numFmtId="0" fontId="30" fillId="0" borderId="20" xfId="0" applyFont="1" applyBorder="1" applyAlignment="1">
      <alignment horizontal="right" vertical="center"/>
    </xf>
    <xf numFmtId="0" fontId="30" fillId="0" borderId="17" xfId="0" applyFont="1" applyBorder="1" applyAlignment="1">
      <alignment vertical="center"/>
    </xf>
    <xf numFmtId="0" fontId="30" fillId="0" borderId="14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30" fillId="0" borderId="13" xfId="0" applyFont="1" applyBorder="1" applyAlignment="1">
      <alignment horizontal="right" vertical="center"/>
    </xf>
    <xf numFmtId="0" fontId="35" fillId="3" borderId="18" xfId="0" applyFont="1" applyFill="1" applyBorder="1" applyAlignment="1">
      <alignment horizontal="center" vertical="center"/>
    </xf>
    <xf numFmtId="0" fontId="35" fillId="3" borderId="19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left" vertical="top"/>
    </xf>
    <xf numFmtId="0" fontId="7" fillId="5" borderId="12" xfId="0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right" vertical="center"/>
    </xf>
    <xf numFmtId="0" fontId="30" fillId="0" borderId="8" xfId="0" applyFont="1" applyBorder="1" applyAlignment="1">
      <alignment vertical="center"/>
    </xf>
    <xf numFmtId="0" fontId="7" fillId="5" borderId="2" xfId="0" applyFont="1" applyFill="1" applyBorder="1" applyAlignment="1">
      <alignment horizontal="left" vertical="center"/>
    </xf>
    <xf numFmtId="0" fontId="18" fillId="4" borderId="22" xfId="0" applyFont="1" applyFill="1" applyBorder="1" applyAlignment="1">
      <alignment horizontal="left" vertical="center"/>
    </xf>
    <xf numFmtId="0" fontId="30" fillId="0" borderId="25" xfId="0" applyFont="1" applyBorder="1" applyAlignment="1">
      <alignment vertical="center"/>
    </xf>
    <xf numFmtId="0" fontId="18" fillId="0" borderId="24" xfId="0" applyFont="1" applyBorder="1" applyAlignment="1">
      <alignment horizontal="left" vertical="center"/>
    </xf>
    <xf numFmtId="0" fontId="30" fillId="0" borderId="20" xfId="0" applyFont="1" applyBorder="1"/>
    <xf numFmtId="0" fontId="30" fillId="0" borderId="12" xfId="0" applyFont="1" applyBorder="1" applyAlignment="1">
      <alignment horizontal="right"/>
    </xf>
    <xf numFmtId="0" fontId="30" fillId="0" borderId="13" xfId="0" applyFont="1" applyBorder="1"/>
    <xf numFmtId="0" fontId="7" fillId="0" borderId="11" xfId="0" applyFont="1" applyBorder="1"/>
    <xf numFmtId="0" fontId="7" fillId="0" borderId="8" xfId="0" applyFont="1" applyBorder="1" applyAlignment="1">
      <alignment vertical="center"/>
    </xf>
    <xf numFmtId="0" fontId="7" fillId="0" borderId="26" xfId="0" applyFont="1" applyBorder="1"/>
    <xf numFmtId="0" fontId="18" fillId="4" borderId="2" xfId="0" applyFont="1" applyFill="1" applyBorder="1" applyAlignment="1">
      <alignment vertical="center"/>
    </xf>
    <xf numFmtId="0" fontId="31" fillId="0" borderId="8" xfId="0" applyFont="1" applyBorder="1"/>
    <xf numFmtId="0" fontId="32" fillId="0" borderId="8" xfId="0" applyFont="1" applyBorder="1"/>
    <xf numFmtId="0" fontId="30" fillId="4" borderId="12" xfId="0" applyFont="1" applyFill="1" applyBorder="1"/>
    <xf numFmtId="0" fontId="30" fillId="4" borderId="14" xfId="0" applyFont="1" applyFill="1" applyBorder="1" applyAlignment="1">
      <alignment horizontal="right"/>
    </xf>
    <xf numFmtId="0" fontId="30" fillId="4" borderId="2" xfId="0" applyFont="1" applyFill="1" applyBorder="1"/>
    <xf numFmtId="0" fontId="30" fillId="0" borderId="8" xfId="0" applyFont="1" applyBorder="1" applyAlignment="1">
      <alignment horizontal="left"/>
    </xf>
    <xf numFmtId="0" fontId="30" fillId="4" borderId="2" xfId="0" applyFont="1" applyFill="1" applyBorder="1" applyAlignment="1">
      <alignment horizontal="right" vertical="center"/>
    </xf>
    <xf numFmtId="0" fontId="30" fillId="4" borderId="15" xfId="0" applyFont="1" applyFill="1" applyBorder="1" applyAlignment="1">
      <alignment horizontal="right"/>
    </xf>
    <xf numFmtId="0" fontId="21" fillId="4" borderId="22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/>
    </xf>
    <xf numFmtId="0" fontId="7" fillId="0" borderId="20" xfId="2" applyFont="1" applyBorder="1"/>
    <xf numFmtId="0" fontId="30" fillId="0" borderId="12" xfId="4" applyFont="1" applyBorder="1"/>
    <xf numFmtId="0" fontId="7" fillId="4" borderId="13" xfId="0" applyFont="1" applyFill="1" applyBorder="1" applyAlignment="1">
      <alignment horizontal="right" vertical="center"/>
    </xf>
    <xf numFmtId="0" fontId="30" fillId="4" borderId="14" xfId="2" applyFont="1" applyFill="1" applyBorder="1"/>
    <xf numFmtId="0" fontId="7" fillId="0" borderId="12" xfId="0" applyFont="1" applyBorder="1"/>
    <xf numFmtId="0" fontId="30" fillId="4" borderId="14" xfId="2" applyFont="1" applyFill="1" applyBorder="1" applyAlignment="1">
      <alignment horizontal="right" vertical="center"/>
    </xf>
    <xf numFmtId="0" fontId="7" fillId="0" borderId="17" xfId="2" applyFont="1" applyBorder="1"/>
    <xf numFmtId="0" fontId="30" fillId="0" borderId="2" xfId="4" applyFont="1" applyBorder="1"/>
    <xf numFmtId="0" fontId="30" fillId="0" borderId="11" xfId="2" applyFont="1" applyBorder="1"/>
    <xf numFmtId="0" fontId="30" fillId="4" borderId="8" xfId="2" applyFont="1" applyFill="1" applyBorder="1"/>
    <xf numFmtId="0" fontId="30" fillId="4" borderId="8" xfId="2" applyFont="1" applyFill="1" applyBorder="1" applyAlignment="1">
      <alignment horizontal="left" vertical="center"/>
    </xf>
    <xf numFmtId="0" fontId="30" fillId="0" borderId="26" xfId="2" applyFont="1" applyBorder="1"/>
    <xf numFmtId="0" fontId="30" fillId="0" borderId="8" xfId="2" applyFont="1" applyBorder="1" applyAlignment="1">
      <alignment horizontal="left" vertical="center"/>
    </xf>
    <xf numFmtId="0" fontId="18" fillId="0" borderId="2" xfId="4" applyFont="1" applyBorder="1"/>
    <xf numFmtId="0" fontId="7" fillId="4" borderId="20" xfId="0" applyFont="1" applyFill="1" applyBorder="1" applyAlignment="1">
      <alignment horizontal="right" vertical="center"/>
    </xf>
    <xf numFmtId="0" fontId="7" fillId="0" borderId="23" xfId="0" applyFont="1" applyBorder="1" applyAlignment="1" applyProtection="1">
      <alignment horizontal="right" vertical="center"/>
      <protection locked="0"/>
    </xf>
    <xf numFmtId="0" fontId="30" fillId="4" borderId="12" xfId="0" applyFont="1" applyFill="1" applyBorder="1" applyAlignment="1">
      <alignment horizontal="right" vertical="top"/>
    </xf>
    <xf numFmtId="0" fontId="7" fillId="0" borderId="17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18" fillId="4" borderId="28" xfId="0" applyFont="1" applyFill="1" applyBorder="1" applyAlignment="1">
      <alignment horizontal="right" vertical="center"/>
    </xf>
    <xf numFmtId="0" fontId="18" fillId="4" borderId="29" xfId="0" applyFont="1" applyFill="1" applyBorder="1" applyAlignment="1">
      <alignment vertical="center"/>
    </xf>
    <xf numFmtId="0" fontId="18" fillId="4" borderId="29" xfId="0" applyFont="1" applyFill="1" applyBorder="1" applyAlignment="1">
      <alignment horizontal="left" vertical="center"/>
    </xf>
    <xf numFmtId="0" fontId="2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/>
    <xf numFmtId="0" fontId="11" fillId="0" borderId="29" xfId="0" applyFont="1" applyBorder="1" applyAlignment="1">
      <alignment horizontal="left"/>
    </xf>
    <xf numFmtId="2" fontId="11" fillId="0" borderId="29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right" vertical="center"/>
    </xf>
    <xf numFmtId="0" fontId="29" fillId="0" borderId="29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21" fillId="4" borderId="29" xfId="0" applyFont="1" applyFill="1" applyBorder="1" applyAlignment="1">
      <alignment horizontal="center" vertical="center"/>
    </xf>
    <xf numFmtId="0" fontId="11" fillId="4" borderId="29" xfId="0" applyFont="1" applyFill="1" applyBorder="1"/>
    <xf numFmtId="0" fontId="11" fillId="4" borderId="29" xfId="0" applyFont="1" applyFill="1" applyBorder="1" applyAlignment="1">
      <alignment horizontal="left"/>
    </xf>
    <xf numFmtId="2" fontId="11" fillId="4" borderId="29" xfId="0" applyNumberFormat="1" applyFont="1" applyFill="1" applyBorder="1" applyAlignment="1">
      <alignment horizontal="center" vertical="center"/>
    </xf>
    <xf numFmtId="2" fontId="14" fillId="4" borderId="29" xfId="0" applyNumberFormat="1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right" vertical="center"/>
    </xf>
    <xf numFmtId="0" fontId="34" fillId="0" borderId="29" xfId="0" applyFont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2" fillId="4" borderId="28" xfId="0" applyFont="1" applyFill="1" applyBorder="1" applyAlignment="1">
      <alignment horizontal="right" vertical="center"/>
    </xf>
    <xf numFmtId="0" fontId="22" fillId="4" borderId="29" xfId="0" applyFont="1" applyFill="1" applyBorder="1" applyAlignment="1">
      <alignment vertical="center"/>
    </xf>
    <xf numFmtId="0" fontId="22" fillId="4" borderId="31" xfId="0" applyFont="1" applyFill="1" applyBorder="1" applyAlignment="1">
      <alignment vertical="center"/>
    </xf>
    <xf numFmtId="0" fontId="11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30" fillId="0" borderId="28" xfId="0" applyFont="1" applyBorder="1"/>
    <xf numFmtId="0" fontId="30" fillId="0" borderId="29" xfId="0" applyFont="1" applyBorder="1"/>
    <xf numFmtId="0" fontId="18" fillId="4" borderId="28" xfId="0" applyFont="1" applyFill="1" applyBorder="1" applyAlignment="1">
      <alignment horizontal="right" vertical="top"/>
    </xf>
    <xf numFmtId="0" fontId="18" fillId="4" borderId="31" xfId="0" applyFont="1" applyFill="1" applyBorder="1" applyAlignment="1">
      <alignment horizontal="left" vertical="top"/>
    </xf>
    <xf numFmtId="0" fontId="18" fillId="0" borderId="32" xfId="0" applyFont="1" applyBorder="1" applyAlignment="1">
      <alignment horizontal="left" vertical="top"/>
    </xf>
    <xf numFmtId="0" fontId="16" fillId="4" borderId="29" xfId="0" applyFont="1" applyFill="1" applyBorder="1"/>
    <xf numFmtId="0" fontId="16" fillId="4" borderId="29" xfId="0" applyFont="1" applyFill="1" applyBorder="1" applyAlignment="1">
      <alignment horizontal="left"/>
    </xf>
    <xf numFmtId="0" fontId="20" fillId="4" borderId="29" xfId="0" applyFont="1" applyFill="1" applyBorder="1" applyAlignment="1">
      <alignment horizontal="center" vertical="center"/>
    </xf>
    <xf numFmtId="0" fontId="30" fillId="4" borderId="29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36" fillId="4" borderId="2" xfId="0" applyFont="1" applyFill="1" applyBorder="1" applyAlignment="1">
      <alignment horizontal="center" vertical="center"/>
    </xf>
    <xf numFmtId="2" fontId="37" fillId="4" borderId="2" xfId="0" applyNumberFormat="1" applyFont="1" applyFill="1" applyBorder="1" applyAlignment="1">
      <alignment horizontal="center" vertical="center"/>
    </xf>
    <xf numFmtId="0" fontId="38" fillId="0" borderId="0" xfId="0" applyFont="1"/>
    <xf numFmtId="0" fontId="39" fillId="4" borderId="2" xfId="0" applyFont="1" applyFill="1" applyBorder="1" applyAlignment="1">
      <alignment horizontal="center" vertical="center"/>
    </xf>
  </cellXfs>
  <cellStyles count="7">
    <cellStyle name="Normal" xfId="6" xr:uid="{00000000-0005-0000-0000-000000000000}"/>
    <cellStyle name="Standaard" xfId="0" builtinId="0"/>
    <cellStyle name="Standaard 2" xfId="1" xr:uid="{00000000-0005-0000-0000-000002000000}"/>
    <cellStyle name="Standaard 2 2" xfId="5" xr:uid="{00000000-0005-0000-0000-000003000000}"/>
    <cellStyle name="Standaard 2 3" xfId="3" xr:uid="{00000000-0005-0000-0000-000004000000}"/>
    <cellStyle name="Standaard 3" xfId="4" xr:uid="{00000000-0005-0000-0000-000005000000}"/>
    <cellStyle name="Standaard 4" xfId="2" xr:uid="{00000000-0005-0000-0000-000006000000}"/>
  </cellStyles>
  <dxfs count="0"/>
  <tableStyles count="0" defaultTableStyle="TableStyleMedium9" defaultPivotStyle="PivotStyleLight16"/>
  <colors>
    <mruColors>
      <color rgb="FF9900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156"/>
  <sheetViews>
    <sheetView tabSelected="1" zoomScale="90" zoomScaleNormal="90" workbookViewId="0">
      <pane xSplit="2" topLeftCell="C1" activePane="topRight" state="frozen"/>
      <selection activeCell="A42" sqref="A42"/>
      <selection pane="topRight" activeCell="D83" sqref="D83"/>
    </sheetView>
  </sheetViews>
  <sheetFormatPr defaultColWidth="9.140625" defaultRowHeight="15.75" x14ac:dyDescent="0.25"/>
  <cols>
    <col min="1" max="1" width="9.42578125" style="14" customWidth="1"/>
    <col min="2" max="2" width="24.7109375" style="11" customWidth="1"/>
    <col min="3" max="3" width="19.7109375" style="11" customWidth="1"/>
    <col min="4" max="4" width="4.7109375" style="4" customWidth="1"/>
    <col min="5" max="6" width="3.5703125" style="4" customWidth="1"/>
    <col min="7" max="9" width="4.7109375" style="4" customWidth="1"/>
    <col min="10" max="12" width="3.7109375" style="4" customWidth="1"/>
    <col min="13" max="13" width="3.5703125" style="4" customWidth="1"/>
    <col min="14" max="18" width="4.7109375" style="4" customWidth="1"/>
    <col min="19" max="20" width="3.5703125" style="4" customWidth="1"/>
    <col min="21" max="26" width="4.7109375" style="4" customWidth="1"/>
    <col min="27" max="28" width="3.5703125" style="4" customWidth="1"/>
    <col min="29" max="29" width="15.7109375" style="4" hidden="1" customWidth="1"/>
    <col min="30" max="30" width="70.85546875" style="5" hidden="1" customWidth="1"/>
    <col min="31" max="31" width="4.28515625" style="4" customWidth="1"/>
    <col min="32" max="32" width="7.42578125" style="4" customWidth="1"/>
    <col min="33" max="33" width="9.140625" style="4" customWidth="1"/>
    <col min="34" max="34" width="0.42578125" style="4" customWidth="1"/>
    <col min="35" max="35" width="1" style="4" customWidth="1"/>
    <col min="36" max="36" width="4.7109375" style="4" customWidth="1"/>
    <col min="37" max="38" width="3.5703125" style="4" customWidth="1"/>
    <col min="39" max="41" width="4.7109375" style="4" customWidth="1"/>
    <col min="42" max="45" width="3.5703125" style="4" customWidth="1"/>
    <col min="46" max="50" width="4.7109375" style="4" customWidth="1"/>
    <col min="51" max="53" width="3.5703125" style="4" customWidth="1"/>
    <col min="54" max="58" width="4.7109375" style="4" customWidth="1"/>
    <col min="59" max="60" width="3.5703125" style="4" customWidth="1"/>
    <col min="61" max="61" width="4" style="4" customWidth="1"/>
    <col min="62" max="62" width="7.42578125" style="4" customWidth="1"/>
    <col min="63" max="63" width="8.5703125" style="4" customWidth="1"/>
    <col min="64" max="64" width="9.140625" style="4" customWidth="1"/>
    <col min="65" max="65" width="10.28515625" style="11" customWidth="1"/>
    <col min="66" max="66" width="6.85546875" style="11" customWidth="1"/>
    <col min="67" max="67" width="7.5703125" style="4" customWidth="1"/>
    <col min="68" max="16384" width="9.140625" style="4"/>
  </cols>
  <sheetData>
    <row r="1" spans="1:126" ht="34.5" thickBot="1" x14ac:dyDescent="0.55000000000000004">
      <c r="C1" s="91" t="s">
        <v>21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92"/>
      <c r="AE1" s="65"/>
      <c r="AF1" s="65"/>
      <c r="AG1" s="65"/>
      <c r="AH1" s="65"/>
      <c r="AI1" s="65"/>
      <c r="AJ1" s="91" t="s">
        <v>21</v>
      </c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</row>
    <row r="2" spans="1:126" s="9" customFormat="1" ht="23.25" customHeight="1" thickBot="1" x14ac:dyDescent="0.3">
      <c r="A2" s="93"/>
      <c r="B2" s="94" t="s">
        <v>12</v>
      </c>
      <c r="C2" s="94"/>
      <c r="D2" s="94" t="s">
        <v>7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5"/>
      <c r="AD2" s="95"/>
      <c r="AE2" s="94"/>
      <c r="AF2" s="94"/>
      <c r="AG2" s="94"/>
      <c r="AH2" s="94"/>
      <c r="AI2" s="94"/>
      <c r="AJ2" s="94" t="s">
        <v>8</v>
      </c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6"/>
    </row>
    <row r="3" spans="1:126" s="7" customFormat="1" ht="80.25" customHeight="1" thickBot="1" x14ac:dyDescent="0.3">
      <c r="A3" s="32"/>
      <c r="B3" s="21" t="s">
        <v>16</v>
      </c>
      <c r="C3" s="26"/>
      <c r="D3" s="22"/>
      <c r="E3" s="101">
        <v>1</v>
      </c>
      <c r="F3" s="101">
        <v>2</v>
      </c>
      <c r="G3" s="101" t="s">
        <v>22</v>
      </c>
      <c r="H3" s="101" t="s">
        <v>23</v>
      </c>
      <c r="I3" s="101" t="s">
        <v>24</v>
      </c>
      <c r="J3" s="101">
        <v>4</v>
      </c>
      <c r="K3" s="101">
        <v>5</v>
      </c>
      <c r="L3" s="101">
        <v>6</v>
      </c>
      <c r="M3" s="101">
        <v>7</v>
      </c>
      <c r="N3" s="101" t="s">
        <v>25</v>
      </c>
      <c r="O3" s="101" t="s">
        <v>26</v>
      </c>
      <c r="P3" s="101" t="s">
        <v>27</v>
      </c>
      <c r="Q3" s="101" t="s">
        <v>28</v>
      </c>
      <c r="R3" s="101" t="s">
        <v>29</v>
      </c>
      <c r="S3" s="101">
        <v>9</v>
      </c>
      <c r="T3" s="101">
        <v>10</v>
      </c>
      <c r="U3" s="101">
        <v>11</v>
      </c>
      <c r="V3" s="101" t="s">
        <v>30</v>
      </c>
      <c r="W3" s="101" t="s">
        <v>31</v>
      </c>
      <c r="X3" s="101" t="s">
        <v>32</v>
      </c>
      <c r="Y3" s="101" t="s">
        <v>33</v>
      </c>
      <c r="Z3" s="101" t="s">
        <v>34</v>
      </c>
      <c r="AA3" s="101">
        <v>13</v>
      </c>
      <c r="AB3" s="22"/>
      <c r="AC3" s="26" t="s">
        <v>5</v>
      </c>
      <c r="AD3" s="26" t="s">
        <v>6</v>
      </c>
      <c r="AE3" s="33"/>
      <c r="AF3" s="33" t="s">
        <v>1</v>
      </c>
      <c r="AG3" s="34" t="s">
        <v>4</v>
      </c>
      <c r="AH3" s="35"/>
      <c r="AI3" s="33"/>
      <c r="AJ3" s="22"/>
      <c r="AK3" s="101">
        <v>1</v>
      </c>
      <c r="AL3" s="101">
        <v>2</v>
      </c>
      <c r="AM3" s="101" t="s">
        <v>22</v>
      </c>
      <c r="AN3" s="101" t="s">
        <v>23</v>
      </c>
      <c r="AO3" s="101" t="s">
        <v>24</v>
      </c>
      <c r="AP3" s="101">
        <v>4</v>
      </c>
      <c r="AQ3" s="101">
        <v>5</v>
      </c>
      <c r="AR3" s="101">
        <v>6</v>
      </c>
      <c r="AS3" s="101">
        <v>7</v>
      </c>
      <c r="AT3" s="101" t="s">
        <v>25</v>
      </c>
      <c r="AU3" s="101" t="s">
        <v>26</v>
      </c>
      <c r="AV3" s="101" t="s">
        <v>27</v>
      </c>
      <c r="AW3" s="101" t="s">
        <v>28</v>
      </c>
      <c r="AX3" s="101" t="s">
        <v>29</v>
      </c>
      <c r="AY3" s="101">
        <v>9</v>
      </c>
      <c r="AZ3" s="101">
        <v>10</v>
      </c>
      <c r="BA3" s="101">
        <v>11</v>
      </c>
      <c r="BB3" s="101" t="s">
        <v>30</v>
      </c>
      <c r="BC3" s="101" t="s">
        <v>31</v>
      </c>
      <c r="BD3" s="101" t="s">
        <v>32</v>
      </c>
      <c r="BE3" s="101" t="s">
        <v>33</v>
      </c>
      <c r="BF3" s="101" t="s">
        <v>34</v>
      </c>
      <c r="BG3" s="101">
        <v>13</v>
      </c>
      <c r="BH3" s="22"/>
      <c r="BI3" s="33" t="s">
        <v>9</v>
      </c>
      <c r="BJ3" s="33" t="s">
        <v>2</v>
      </c>
      <c r="BK3" s="34" t="s">
        <v>3</v>
      </c>
      <c r="BL3" s="34" t="s">
        <v>4</v>
      </c>
      <c r="BM3" s="28" t="s">
        <v>10</v>
      </c>
      <c r="BN3" s="29" t="s">
        <v>11</v>
      </c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20.100000000000001" customHeight="1" thickTop="1" x14ac:dyDescent="0.25">
      <c r="A4" s="195">
        <v>4395</v>
      </c>
      <c r="B4" s="201" t="s">
        <v>110</v>
      </c>
      <c r="C4" s="201" t="s">
        <v>111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52"/>
      <c r="AD4" s="53"/>
      <c r="AE4" s="83">
        <f t="shared" ref="AE4:AE15" si="0">SUM(D4:AB4)</f>
        <v>0</v>
      </c>
      <c r="AF4" s="51">
        <v>108.65</v>
      </c>
      <c r="AG4" s="39">
        <f t="shared" ref="AG4:AG21" si="1">SUM(AE4:AF4)</f>
        <v>108.65</v>
      </c>
      <c r="AH4" s="52"/>
      <c r="AI4" s="52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>
        <v>4</v>
      </c>
      <c r="BH4" s="71"/>
      <c r="BI4" s="83">
        <f t="shared" ref="BI4:BI21" si="2">SUM(AJ4:BH4)</f>
        <v>4</v>
      </c>
      <c r="BJ4" s="66">
        <v>108.64</v>
      </c>
      <c r="BK4" s="59">
        <f t="shared" ref="BK4:BK21" si="3">SUM(BI4:BJ4)</f>
        <v>112.64</v>
      </c>
      <c r="BL4" s="59">
        <f t="shared" ref="BL4:BL21" si="4">SUM(AG4)</f>
        <v>108.65</v>
      </c>
      <c r="BM4" s="60">
        <f t="shared" ref="BM4:BM21" si="5">SUM(BK4:BL4)</f>
        <v>221.29000000000002</v>
      </c>
      <c r="BN4" s="166">
        <v>1</v>
      </c>
    </row>
    <row r="5" spans="1:126" ht="20.100000000000001" customHeight="1" x14ac:dyDescent="0.25">
      <c r="A5" s="140">
        <v>4462</v>
      </c>
      <c r="B5" s="203" t="s">
        <v>108</v>
      </c>
      <c r="C5" s="206" t="s">
        <v>109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55"/>
      <c r="AD5" s="56"/>
      <c r="AE5" s="82">
        <f t="shared" si="0"/>
        <v>0</v>
      </c>
      <c r="AF5" s="38">
        <v>116.5</v>
      </c>
      <c r="AG5" s="39">
        <f t="shared" si="1"/>
        <v>116.5</v>
      </c>
      <c r="AH5" s="55"/>
      <c r="AI5" s="55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82">
        <f t="shared" si="2"/>
        <v>0</v>
      </c>
      <c r="BJ5" s="67">
        <v>106.94</v>
      </c>
      <c r="BK5" s="39">
        <f t="shared" si="3"/>
        <v>106.94</v>
      </c>
      <c r="BL5" s="39">
        <f t="shared" si="4"/>
        <v>116.5</v>
      </c>
      <c r="BM5" s="40">
        <f t="shared" si="5"/>
        <v>223.44</v>
      </c>
      <c r="BN5" s="167">
        <v>2</v>
      </c>
    </row>
    <row r="6" spans="1:126" ht="20.100000000000001" customHeight="1" x14ac:dyDescent="0.2">
      <c r="A6" s="132">
        <v>1818</v>
      </c>
      <c r="B6" s="128" t="s">
        <v>118</v>
      </c>
      <c r="C6" s="128" t="s">
        <v>119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36"/>
      <c r="AD6" s="37"/>
      <c r="AE6" s="82">
        <f t="shared" si="0"/>
        <v>0</v>
      </c>
      <c r="AF6" s="38">
        <v>112.06</v>
      </c>
      <c r="AG6" s="39">
        <f t="shared" si="1"/>
        <v>112.06</v>
      </c>
      <c r="AH6" s="36"/>
      <c r="AI6" s="36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>
        <v>4</v>
      </c>
      <c r="AZ6" s="70"/>
      <c r="BA6" s="70"/>
      <c r="BB6" s="70"/>
      <c r="BC6" s="70"/>
      <c r="BD6" s="70"/>
      <c r="BE6" s="70"/>
      <c r="BF6" s="70"/>
      <c r="BG6" s="70"/>
      <c r="BH6" s="70"/>
      <c r="BI6" s="82">
        <f t="shared" si="2"/>
        <v>4</v>
      </c>
      <c r="BJ6" s="67">
        <v>110.09</v>
      </c>
      <c r="BK6" s="39">
        <f t="shared" si="3"/>
        <v>114.09</v>
      </c>
      <c r="BL6" s="39">
        <f t="shared" si="4"/>
        <v>112.06</v>
      </c>
      <c r="BM6" s="40">
        <f t="shared" si="5"/>
        <v>226.15</v>
      </c>
      <c r="BN6" s="167">
        <v>3</v>
      </c>
    </row>
    <row r="7" spans="1:126" ht="20.100000000000001" customHeight="1" x14ac:dyDescent="0.25">
      <c r="A7" s="199">
        <v>4166</v>
      </c>
      <c r="B7" s="16" t="s">
        <v>128</v>
      </c>
      <c r="C7" s="16" t="s">
        <v>101</v>
      </c>
      <c r="D7" s="70"/>
      <c r="E7" s="70"/>
      <c r="F7" s="70"/>
      <c r="G7" s="70"/>
      <c r="H7" s="70"/>
      <c r="I7" s="70"/>
      <c r="J7" s="70"/>
      <c r="K7" s="70"/>
      <c r="L7" s="70">
        <v>4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55"/>
      <c r="AD7" s="56"/>
      <c r="AE7" s="82">
        <f t="shared" si="0"/>
        <v>4</v>
      </c>
      <c r="AF7" s="38">
        <v>114.77</v>
      </c>
      <c r="AG7" s="39">
        <f t="shared" si="1"/>
        <v>118.77</v>
      </c>
      <c r="AH7" s="55"/>
      <c r="AI7" s="55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82">
        <f t="shared" si="2"/>
        <v>0</v>
      </c>
      <c r="BJ7" s="67">
        <v>113.15</v>
      </c>
      <c r="BK7" s="39">
        <f t="shared" si="3"/>
        <v>113.15</v>
      </c>
      <c r="BL7" s="39">
        <f t="shared" si="4"/>
        <v>118.77</v>
      </c>
      <c r="BM7" s="40">
        <f t="shared" si="5"/>
        <v>231.92000000000002</v>
      </c>
      <c r="BN7" s="167">
        <v>4</v>
      </c>
    </row>
    <row r="8" spans="1:126" ht="20.100000000000001" customHeight="1" x14ac:dyDescent="0.2">
      <c r="A8" s="132">
        <v>4267</v>
      </c>
      <c r="B8" s="131" t="s">
        <v>114</v>
      </c>
      <c r="C8" s="131" t="s">
        <v>115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55"/>
      <c r="AD8" s="56"/>
      <c r="AE8" s="82">
        <f t="shared" si="0"/>
        <v>0</v>
      </c>
      <c r="AF8" s="38">
        <v>121.88</v>
      </c>
      <c r="AG8" s="39">
        <f t="shared" si="1"/>
        <v>121.88</v>
      </c>
      <c r="AH8" s="55"/>
      <c r="AI8" s="55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82">
        <f t="shared" si="2"/>
        <v>0</v>
      </c>
      <c r="BJ8" s="67">
        <v>117.88</v>
      </c>
      <c r="BK8" s="39">
        <f t="shared" si="3"/>
        <v>117.88</v>
      </c>
      <c r="BL8" s="39">
        <f t="shared" si="4"/>
        <v>121.88</v>
      </c>
      <c r="BM8" s="40">
        <f t="shared" si="5"/>
        <v>239.76</v>
      </c>
      <c r="BN8" s="167">
        <v>5</v>
      </c>
    </row>
    <row r="9" spans="1:126" ht="20.100000000000001" customHeight="1" x14ac:dyDescent="0.2">
      <c r="A9" s="132">
        <v>3344</v>
      </c>
      <c r="B9" s="128" t="s">
        <v>116</v>
      </c>
      <c r="C9" s="128" t="s">
        <v>117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36"/>
      <c r="AD9" s="37"/>
      <c r="AE9" s="82">
        <f t="shared" si="0"/>
        <v>0</v>
      </c>
      <c r="AF9" s="38">
        <v>126.88</v>
      </c>
      <c r="AG9" s="39">
        <f t="shared" si="1"/>
        <v>126.88</v>
      </c>
      <c r="AH9" s="36"/>
      <c r="AI9" s="36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82">
        <f t="shared" si="2"/>
        <v>0</v>
      </c>
      <c r="BJ9" s="38">
        <v>121.05</v>
      </c>
      <c r="BK9" s="39">
        <f t="shared" si="3"/>
        <v>121.05</v>
      </c>
      <c r="BL9" s="39">
        <f t="shared" si="4"/>
        <v>126.88</v>
      </c>
      <c r="BM9" s="40">
        <f t="shared" si="5"/>
        <v>247.93</v>
      </c>
      <c r="BN9" s="41">
        <v>6</v>
      </c>
    </row>
    <row r="10" spans="1:126" ht="20.100000000000001" customHeight="1" x14ac:dyDescent="0.2">
      <c r="A10" s="112">
        <v>3633</v>
      </c>
      <c r="B10" s="118" t="s">
        <v>88</v>
      </c>
      <c r="C10" s="118" t="s">
        <v>90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55"/>
      <c r="AD10" s="56"/>
      <c r="AE10" s="82">
        <f t="shared" si="0"/>
        <v>0</v>
      </c>
      <c r="AF10" s="38">
        <v>126.16</v>
      </c>
      <c r="AG10" s="39">
        <f t="shared" si="1"/>
        <v>126.16</v>
      </c>
      <c r="AH10" s="55"/>
      <c r="AI10" s="55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82">
        <f t="shared" si="2"/>
        <v>0</v>
      </c>
      <c r="BJ10" s="67">
        <v>124.98</v>
      </c>
      <c r="BK10" s="39">
        <f t="shared" si="3"/>
        <v>124.98</v>
      </c>
      <c r="BL10" s="39">
        <f t="shared" si="4"/>
        <v>126.16</v>
      </c>
      <c r="BM10" s="40">
        <f t="shared" si="5"/>
        <v>251.14</v>
      </c>
      <c r="BN10" s="41">
        <v>7</v>
      </c>
    </row>
    <row r="11" spans="1:126" ht="20.100000000000001" customHeight="1" x14ac:dyDescent="0.25">
      <c r="A11" s="198">
        <v>5275</v>
      </c>
      <c r="B11" s="204" t="s">
        <v>98</v>
      </c>
      <c r="C11" s="141" t="s">
        <v>99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55"/>
      <c r="AD11" s="56"/>
      <c r="AE11" s="82">
        <f t="shared" si="0"/>
        <v>0</v>
      </c>
      <c r="AF11" s="38">
        <v>134.47999999999999</v>
      </c>
      <c r="AG11" s="39">
        <f t="shared" si="1"/>
        <v>134.47999999999999</v>
      </c>
      <c r="AH11" s="55"/>
      <c r="AI11" s="55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>
        <v>4</v>
      </c>
      <c r="AZ11" s="70"/>
      <c r="BA11" s="70"/>
      <c r="BB11" s="70"/>
      <c r="BC11" s="70"/>
      <c r="BD11" s="70"/>
      <c r="BE11" s="70"/>
      <c r="BF11" s="70"/>
      <c r="BG11" s="70"/>
      <c r="BH11" s="70"/>
      <c r="BI11" s="82">
        <f t="shared" si="2"/>
        <v>4</v>
      </c>
      <c r="BJ11" s="67">
        <v>125.06</v>
      </c>
      <c r="BK11" s="39">
        <f t="shared" si="3"/>
        <v>129.06</v>
      </c>
      <c r="BL11" s="39">
        <f t="shared" si="4"/>
        <v>134.47999999999999</v>
      </c>
      <c r="BM11" s="40">
        <f t="shared" si="5"/>
        <v>263.53999999999996</v>
      </c>
      <c r="BN11" s="41">
        <v>8</v>
      </c>
    </row>
    <row r="12" spans="1:126" ht="20.100000000000001" customHeight="1" x14ac:dyDescent="0.25">
      <c r="A12" s="196">
        <v>4536</v>
      </c>
      <c r="B12" s="202" t="s">
        <v>126</v>
      </c>
      <c r="C12" s="202" t="s">
        <v>127</v>
      </c>
      <c r="D12" s="208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55"/>
      <c r="AD12" s="56"/>
      <c r="AE12" s="82">
        <f t="shared" si="0"/>
        <v>0</v>
      </c>
      <c r="AF12" s="38">
        <v>131.06</v>
      </c>
      <c r="AG12" s="39">
        <f t="shared" si="1"/>
        <v>131.06</v>
      </c>
      <c r="AH12" s="55"/>
      <c r="AI12" s="55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82">
        <f t="shared" si="2"/>
        <v>0</v>
      </c>
      <c r="BJ12" s="67">
        <v>132.6</v>
      </c>
      <c r="BK12" s="39">
        <f t="shared" si="3"/>
        <v>132.6</v>
      </c>
      <c r="BL12" s="39">
        <f t="shared" si="4"/>
        <v>131.06</v>
      </c>
      <c r="BM12" s="40">
        <f t="shared" si="5"/>
        <v>263.65999999999997</v>
      </c>
      <c r="BN12" s="41">
        <v>9</v>
      </c>
    </row>
    <row r="13" spans="1:126" ht="20.100000000000001" customHeight="1" x14ac:dyDescent="0.2">
      <c r="A13" s="132">
        <v>4460</v>
      </c>
      <c r="B13" s="127" t="s">
        <v>112</v>
      </c>
      <c r="C13" s="128" t="s">
        <v>113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>
        <v>4</v>
      </c>
      <c r="O13" s="69"/>
      <c r="P13" s="69"/>
      <c r="Q13" s="69"/>
      <c r="R13" s="69"/>
      <c r="S13" s="69">
        <v>4</v>
      </c>
      <c r="T13" s="69"/>
      <c r="U13" s="69"/>
      <c r="V13" s="69"/>
      <c r="W13" s="69"/>
      <c r="X13" s="69"/>
      <c r="Y13" s="69"/>
      <c r="Z13" s="69"/>
      <c r="AA13" s="69"/>
      <c r="AB13" s="69"/>
      <c r="AC13" s="55"/>
      <c r="AD13" s="56"/>
      <c r="AE13" s="82">
        <f t="shared" si="0"/>
        <v>8</v>
      </c>
      <c r="AF13" s="38">
        <v>131.15</v>
      </c>
      <c r="AG13" s="39">
        <f t="shared" si="1"/>
        <v>139.15</v>
      </c>
      <c r="AH13" s="55"/>
      <c r="AI13" s="55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>
        <v>4</v>
      </c>
      <c r="AZ13" s="70"/>
      <c r="BA13" s="70"/>
      <c r="BB13" s="70"/>
      <c r="BC13" s="70"/>
      <c r="BD13" s="70"/>
      <c r="BE13" s="70"/>
      <c r="BF13" s="70"/>
      <c r="BG13" s="70"/>
      <c r="BH13" s="70"/>
      <c r="BI13" s="82">
        <f t="shared" si="2"/>
        <v>4</v>
      </c>
      <c r="BJ13" s="67">
        <v>129.33000000000001</v>
      </c>
      <c r="BK13" s="39">
        <f t="shared" si="3"/>
        <v>133.33000000000001</v>
      </c>
      <c r="BL13" s="39">
        <f t="shared" si="4"/>
        <v>139.15</v>
      </c>
      <c r="BM13" s="40">
        <f t="shared" si="5"/>
        <v>272.48</v>
      </c>
      <c r="BN13" s="41">
        <v>10</v>
      </c>
    </row>
    <row r="14" spans="1:126" ht="20.100000000000001" customHeight="1" x14ac:dyDescent="0.2">
      <c r="A14" s="136" t="s">
        <v>91</v>
      </c>
      <c r="B14" s="137" t="s">
        <v>125</v>
      </c>
      <c r="C14" s="138" t="s">
        <v>70</v>
      </c>
      <c r="D14" s="135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55"/>
      <c r="AD14" s="56"/>
      <c r="AE14" s="82">
        <f t="shared" si="0"/>
        <v>0</v>
      </c>
      <c r="AF14" s="38">
        <v>138.38999999999999</v>
      </c>
      <c r="AG14" s="39">
        <f t="shared" si="1"/>
        <v>138.38999999999999</v>
      </c>
      <c r="AH14" s="55"/>
      <c r="AI14" s="55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>
        <v>4</v>
      </c>
      <c r="AZ14" s="70"/>
      <c r="BA14" s="70"/>
      <c r="BB14" s="70"/>
      <c r="BC14" s="70"/>
      <c r="BD14" s="70"/>
      <c r="BE14" s="70"/>
      <c r="BF14" s="70"/>
      <c r="BG14" s="70"/>
      <c r="BH14" s="70"/>
      <c r="BI14" s="82">
        <f t="shared" si="2"/>
        <v>4</v>
      </c>
      <c r="BJ14" s="67">
        <v>134.19999999999999</v>
      </c>
      <c r="BK14" s="39">
        <f t="shared" si="3"/>
        <v>138.19999999999999</v>
      </c>
      <c r="BL14" s="39">
        <f t="shared" si="4"/>
        <v>138.38999999999999</v>
      </c>
      <c r="BM14" s="40">
        <f t="shared" si="5"/>
        <v>276.58999999999997</v>
      </c>
      <c r="BN14" s="41">
        <v>11</v>
      </c>
    </row>
    <row r="15" spans="1:126" ht="20.100000000000001" customHeight="1" x14ac:dyDescent="0.2">
      <c r="A15" s="112">
        <v>2173</v>
      </c>
      <c r="B15" s="118" t="s">
        <v>89</v>
      </c>
      <c r="C15" s="118" t="s">
        <v>64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36"/>
      <c r="AD15" s="37"/>
      <c r="AE15" s="82">
        <f t="shared" si="0"/>
        <v>0</v>
      </c>
      <c r="AF15" s="38">
        <v>141.91</v>
      </c>
      <c r="AG15" s="39">
        <f t="shared" si="1"/>
        <v>141.91</v>
      </c>
      <c r="AH15" s="36"/>
      <c r="AI15" s="36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82">
        <f t="shared" si="2"/>
        <v>0</v>
      </c>
      <c r="BJ15" s="38">
        <v>137.93</v>
      </c>
      <c r="BK15" s="39">
        <f t="shared" si="3"/>
        <v>137.93</v>
      </c>
      <c r="BL15" s="39">
        <f t="shared" si="4"/>
        <v>141.91</v>
      </c>
      <c r="BM15" s="40">
        <f t="shared" si="5"/>
        <v>279.84000000000003</v>
      </c>
      <c r="BN15" s="41">
        <v>12</v>
      </c>
    </row>
    <row r="16" spans="1:126" ht="20.100000000000001" customHeight="1" x14ac:dyDescent="0.25">
      <c r="A16" s="134">
        <v>4619</v>
      </c>
      <c r="B16" s="109" t="s">
        <v>124</v>
      </c>
      <c r="C16" s="139" t="s">
        <v>120</v>
      </c>
      <c r="D16" s="70"/>
      <c r="E16" s="70"/>
      <c r="F16" s="70"/>
      <c r="G16" s="70"/>
      <c r="H16" s="70"/>
      <c r="I16" s="70"/>
      <c r="J16" s="70"/>
      <c r="K16" s="70"/>
      <c r="L16" s="70">
        <v>4</v>
      </c>
      <c r="M16" s="70"/>
      <c r="N16" s="70"/>
      <c r="O16" s="70"/>
      <c r="P16" s="70"/>
      <c r="Q16" s="70"/>
      <c r="R16" s="70"/>
      <c r="S16" s="70">
        <v>4</v>
      </c>
      <c r="T16" s="70"/>
      <c r="U16" s="70"/>
      <c r="V16" s="70"/>
      <c r="W16" s="70"/>
      <c r="X16" s="70"/>
      <c r="Y16" s="70"/>
      <c r="Z16" s="70"/>
      <c r="AA16" s="70"/>
      <c r="AB16" s="70"/>
      <c r="AC16" s="57"/>
      <c r="AD16" s="58"/>
      <c r="AE16" s="82">
        <v>8</v>
      </c>
      <c r="AF16" s="39">
        <v>135.54</v>
      </c>
      <c r="AG16" s="39">
        <f t="shared" si="1"/>
        <v>143.54</v>
      </c>
      <c r="AH16" s="54"/>
      <c r="AI16" s="54"/>
      <c r="AJ16" s="70"/>
      <c r="AK16" s="70"/>
      <c r="AL16" s="70"/>
      <c r="AM16" s="70"/>
      <c r="AN16" s="70"/>
      <c r="AO16" s="70">
        <v>4</v>
      </c>
      <c r="AP16" s="70"/>
      <c r="AQ16" s="70"/>
      <c r="AR16" s="70"/>
      <c r="AS16" s="70"/>
      <c r="AT16" s="70"/>
      <c r="AU16" s="70"/>
      <c r="AV16" s="70"/>
      <c r="AW16" s="70"/>
      <c r="AX16" s="70"/>
      <c r="AY16" s="70">
        <v>4</v>
      </c>
      <c r="AZ16" s="70"/>
      <c r="BA16" s="70"/>
      <c r="BB16" s="70"/>
      <c r="BC16" s="70"/>
      <c r="BD16" s="70"/>
      <c r="BE16" s="70"/>
      <c r="BF16" s="70"/>
      <c r="BG16" s="70"/>
      <c r="BH16" s="70"/>
      <c r="BI16" s="82">
        <f t="shared" si="2"/>
        <v>8</v>
      </c>
      <c r="BJ16" s="68">
        <v>128.68</v>
      </c>
      <c r="BK16" s="39">
        <f t="shared" si="3"/>
        <v>136.68</v>
      </c>
      <c r="BL16" s="39">
        <f t="shared" si="4"/>
        <v>143.54</v>
      </c>
      <c r="BM16" s="40">
        <f t="shared" si="5"/>
        <v>280.22000000000003</v>
      </c>
      <c r="BN16" s="41">
        <v>13</v>
      </c>
    </row>
    <row r="17" spans="1:126" ht="20.100000000000001" customHeight="1" x14ac:dyDescent="0.25">
      <c r="A17" s="142" t="s">
        <v>129</v>
      </c>
      <c r="B17" s="143" t="s">
        <v>130</v>
      </c>
      <c r="C17" s="118" t="s">
        <v>70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55"/>
      <c r="AD17" s="56"/>
      <c r="AE17" s="82">
        <f t="shared" ref="AE17:AE22" si="6">SUM(D17:AB17)</f>
        <v>0</v>
      </c>
      <c r="AF17" s="38">
        <v>144.47</v>
      </c>
      <c r="AG17" s="39">
        <f t="shared" si="1"/>
        <v>144.47</v>
      </c>
      <c r="AH17" s="55"/>
      <c r="AI17" s="55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82">
        <f t="shared" si="2"/>
        <v>0</v>
      </c>
      <c r="BJ17" s="67">
        <v>137.46</v>
      </c>
      <c r="BK17" s="39">
        <f t="shared" si="3"/>
        <v>137.46</v>
      </c>
      <c r="BL17" s="39">
        <f t="shared" si="4"/>
        <v>144.47</v>
      </c>
      <c r="BM17" s="40">
        <f t="shared" si="5"/>
        <v>281.93</v>
      </c>
      <c r="BN17" s="41">
        <v>14</v>
      </c>
    </row>
    <row r="18" spans="1:126" ht="20.100000000000001" customHeight="1" x14ac:dyDescent="0.25">
      <c r="A18" s="197" t="s">
        <v>121</v>
      </c>
      <c r="B18" s="180" t="s">
        <v>122</v>
      </c>
      <c r="C18" s="180" t="s">
        <v>123</v>
      </c>
      <c r="D18" s="72"/>
      <c r="E18" s="70"/>
      <c r="F18" s="70"/>
      <c r="G18" s="70"/>
      <c r="H18" s="70"/>
      <c r="I18" s="70"/>
      <c r="J18" s="70">
        <v>4</v>
      </c>
      <c r="K18" s="70"/>
      <c r="L18" s="70"/>
      <c r="M18" s="70"/>
      <c r="N18" s="70"/>
      <c r="O18" s="70"/>
      <c r="P18" s="70"/>
      <c r="Q18" s="70"/>
      <c r="R18" s="70"/>
      <c r="S18" s="70">
        <v>4</v>
      </c>
      <c r="T18" s="70"/>
      <c r="U18" s="70"/>
      <c r="V18" s="70"/>
      <c r="W18" s="70"/>
      <c r="X18" s="70"/>
      <c r="Y18" s="70"/>
      <c r="Z18" s="70"/>
      <c r="AA18" s="70"/>
      <c r="AB18" s="70"/>
      <c r="AC18" s="55"/>
      <c r="AD18" s="56"/>
      <c r="AE18" s="82">
        <f t="shared" si="6"/>
        <v>8</v>
      </c>
      <c r="AF18" s="38">
        <v>139.75</v>
      </c>
      <c r="AG18" s="39">
        <f t="shared" si="1"/>
        <v>147.75</v>
      </c>
      <c r="AH18" s="55"/>
      <c r="AI18" s="55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>
        <v>4</v>
      </c>
      <c r="AZ18" s="70"/>
      <c r="BA18" s="70"/>
      <c r="BB18" s="70">
        <v>4</v>
      </c>
      <c r="BC18" s="70"/>
      <c r="BD18" s="70"/>
      <c r="BE18" s="70"/>
      <c r="BF18" s="70"/>
      <c r="BG18" s="70"/>
      <c r="BH18" s="70"/>
      <c r="BI18" s="82">
        <f t="shared" si="2"/>
        <v>8</v>
      </c>
      <c r="BJ18" s="67">
        <v>138.27000000000001</v>
      </c>
      <c r="BK18" s="39">
        <f t="shared" si="3"/>
        <v>146.27000000000001</v>
      </c>
      <c r="BL18" s="39">
        <f t="shared" si="4"/>
        <v>147.75</v>
      </c>
      <c r="BM18" s="40">
        <f t="shared" si="5"/>
        <v>294.02</v>
      </c>
      <c r="BN18" s="41">
        <v>15</v>
      </c>
    </row>
    <row r="19" spans="1:126" ht="20.100000000000001" customHeight="1" x14ac:dyDescent="0.2">
      <c r="A19" s="200" t="s">
        <v>102</v>
      </c>
      <c r="B19" s="205" t="s">
        <v>103</v>
      </c>
      <c r="C19" s="207" t="s">
        <v>51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55"/>
      <c r="AD19" s="56"/>
      <c r="AE19" s="82">
        <f t="shared" si="6"/>
        <v>0</v>
      </c>
      <c r="AF19" s="38">
        <v>148.22999999999999</v>
      </c>
      <c r="AG19" s="39">
        <f t="shared" si="1"/>
        <v>148.22999999999999</v>
      </c>
      <c r="AH19" s="55"/>
      <c r="AI19" s="55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82">
        <f t="shared" si="2"/>
        <v>0</v>
      </c>
      <c r="BJ19" s="67">
        <v>156.13</v>
      </c>
      <c r="BK19" s="39">
        <f t="shared" si="3"/>
        <v>156.13</v>
      </c>
      <c r="BL19" s="39">
        <f t="shared" si="4"/>
        <v>148.22999999999999</v>
      </c>
      <c r="BM19" s="40">
        <f t="shared" si="5"/>
        <v>304.36</v>
      </c>
      <c r="BN19" s="41">
        <v>16</v>
      </c>
    </row>
    <row r="20" spans="1:126" ht="20.100000000000001" customHeight="1" x14ac:dyDescent="0.25">
      <c r="A20" s="140">
        <v>5226</v>
      </c>
      <c r="B20" s="130" t="s">
        <v>100</v>
      </c>
      <c r="C20" s="130" t="s">
        <v>101</v>
      </c>
      <c r="D20" s="70"/>
      <c r="E20" s="70"/>
      <c r="F20" s="70"/>
      <c r="G20" s="70"/>
      <c r="H20" s="70"/>
      <c r="I20" s="70"/>
      <c r="J20" s="70"/>
      <c r="K20" s="70">
        <v>4</v>
      </c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55"/>
      <c r="AD20" s="56"/>
      <c r="AE20" s="82">
        <f t="shared" si="6"/>
        <v>4</v>
      </c>
      <c r="AF20" s="38">
        <v>217.05</v>
      </c>
      <c r="AG20" s="39">
        <f t="shared" si="1"/>
        <v>221.05</v>
      </c>
      <c r="AH20" s="55"/>
      <c r="AI20" s="55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82">
        <f t="shared" si="2"/>
        <v>0</v>
      </c>
      <c r="BJ20" s="67">
        <v>181.41</v>
      </c>
      <c r="BK20" s="39">
        <f t="shared" si="3"/>
        <v>181.41</v>
      </c>
      <c r="BL20" s="39">
        <f t="shared" si="4"/>
        <v>221.05</v>
      </c>
      <c r="BM20" s="40">
        <f t="shared" si="5"/>
        <v>402.46000000000004</v>
      </c>
      <c r="BN20" s="41">
        <v>17</v>
      </c>
    </row>
    <row r="21" spans="1:126" ht="20.100000000000001" customHeight="1" x14ac:dyDescent="0.25">
      <c r="A21" s="129" t="s">
        <v>105</v>
      </c>
      <c r="B21" s="130" t="s">
        <v>106</v>
      </c>
      <c r="C21" s="130" t="s">
        <v>107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>
        <v>20</v>
      </c>
      <c r="R21" s="70"/>
      <c r="S21" s="70">
        <v>4</v>
      </c>
      <c r="T21" s="70"/>
      <c r="U21" s="70"/>
      <c r="V21" s="70"/>
      <c r="W21" s="70"/>
      <c r="X21" s="70">
        <v>20</v>
      </c>
      <c r="Y21" s="70"/>
      <c r="Z21" s="70"/>
      <c r="AA21" s="70"/>
      <c r="AB21" s="70"/>
      <c r="AC21" s="55"/>
      <c r="AD21" s="56"/>
      <c r="AE21" s="82">
        <f t="shared" si="6"/>
        <v>44</v>
      </c>
      <c r="AF21" s="38">
        <v>999</v>
      </c>
      <c r="AG21" s="39">
        <f t="shared" si="1"/>
        <v>1043</v>
      </c>
      <c r="AH21" s="55"/>
      <c r="AI21" s="55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82">
        <f t="shared" si="2"/>
        <v>0</v>
      </c>
      <c r="BJ21" s="67">
        <v>225.23</v>
      </c>
      <c r="BK21" s="39">
        <f t="shared" si="3"/>
        <v>225.23</v>
      </c>
      <c r="BL21" s="39">
        <f t="shared" si="4"/>
        <v>1043</v>
      </c>
      <c r="BM21" s="40">
        <f t="shared" si="5"/>
        <v>1268.23</v>
      </c>
      <c r="BN21" s="41">
        <v>18</v>
      </c>
    </row>
    <row r="22" spans="1:126" ht="20.100000000000001" customHeight="1" thickBot="1" x14ac:dyDescent="0.35">
      <c r="A22" s="214"/>
      <c r="B22" s="226"/>
      <c r="C22" s="226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46"/>
      <c r="AD22" s="247"/>
      <c r="AE22" s="217">
        <f t="shared" si="6"/>
        <v>0</v>
      </c>
      <c r="AF22" s="230"/>
      <c r="AG22" s="230">
        <f t="shared" ref="AG22" si="7">SUM(AE22:AF22)</f>
        <v>0</v>
      </c>
      <c r="AH22" s="246"/>
      <c r="AI22" s="246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17">
        <f t="shared" ref="BI22" si="8">SUM(AJ22:BH22)</f>
        <v>0</v>
      </c>
      <c r="BJ22" s="248"/>
      <c r="BK22" s="230">
        <f t="shared" ref="BK22" si="9">SUM(BI22:BJ22)</f>
        <v>0</v>
      </c>
      <c r="BL22" s="230">
        <f t="shared" ref="BL22" si="10">SUM(AG22)</f>
        <v>0</v>
      </c>
      <c r="BM22" s="231">
        <f t="shared" ref="BM22" si="11">SUM(BK22:BL22)</f>
        <v>0</v>
      </c>
      <c r="BN22" s="240">
        <v>19</v>
      </c>
      <c r="BO22" s="253">
        <v>18</v>
      </c>
    </row>
    <row r="23" spans="1:126" ht="20.100000000000001" customHeight="1" thickTop="1" thickBot="1" x14ac:dyDescent="0.3">
      <c r="A23" s="24"/>
      <c r="B23" s="6"/>
      <c r="C23" s="6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E23" s="8"/>
      <c r="AF23" s="8"/>
      <c r="AG23" s="10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10"/>
      <c r="BL23" s="10"/>
      <c r="BM23" s="13"/>
    </row>
    <row r="24" spans="1:126" s="7" customFormat="1" ht="23.25" customHeight="1" thickBot="1" x14ac:dyDescent="0.3">
      <c r="A24" s="93"/>
      <c r="B24" s="94" t="s">
        <v>14</v>
      </c>
      <c r="C24" s="94"/>
      <c r="D24" s="94" t="s">
        <v>7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5"/>
      <c r="AD24" s="95"/>
      <c r="AE24" s="94"/>
      <c r="AF24" s="94"/>
      <c r="AG24" s="94"/>
      <c r="AH24" s="94"/>
      <c r="AI24" s="94"/>
      <c r="AJ24" s="94" t="s">
        <v>8</v>
      </c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</row>
    <row r="25" spans="1:126" s="97" customFormat="1" ht="80.25" customHeight="1" thickBot="1" x14ac:dyDescent="0.3">
      <c r="A25" s="25"/>
      <c r="B25" s="21" t="s">
        <v>16</v>
      </c>
      <c r="C25" s="21"/>
      <c r="D25" s="22"/>
      <c r="E25" s="101">
        <v>1</v>
      </c>
      <c r="F25" s="101">
        <v>2</v>
      </c>
      <c r="G25" s="101" t="s">
        <v>22</v>
      </c>
      <c r="H25" s="101" t="s">
        <v>23</v>
      </c>
      <c r="I25" s="101" t="s">
        <v>24</v>
      </c>
      <c r="J25" s="101">
        <v>4</v>
      </c>
      <c r="K25" s="101">
        <v>5</v>
      </c>
      <c r="L25" s="101">
        <v>6</v>
      </c>
      <c r="M25" s="101">
        <v>7</v>
      </c>
      <c r="N25" s="101" t="s">
        <v>25</v>
      </c>
      <c r="O25" s="101" t="s">
        <v>26</v>
      </c>
      <c r="P25" s="101" t="s">
        <v>27</v>
      </c>
      <c r="Q25" s="101" t="s">
        <v>28</v>
      </c>
      <c r="R25" s="101" t="s">
        <v>29</v>
      </c>
      <c r="S25" s="101">
        <v>9</v>
      </c>
      <c r="T25" s="101">
        <v>10</v>
      </c>
      <c r="U25" s="101">
        <v>11</v>
      </c>
      <c r="V25" s="101" t="s">
        <v>30</v>
      </c>
      <c r="W25" s="101" t="s">
        <v>31</v>
      </c>
      <c r="X25" s="101" t="s">
        <v>32</v>
      </c>
      <c r="Y25" s="101" t="s">
        <v>33</v>
      </c>
      <c r="Z25" s="101" t="s">
        <v>34</v>
      </c>
      <c r="AA25" s="101">
        <v>13</v>
      </c>
      <c r="AB25" s="22"/>
      <c r="AC25" s="22"/>
      <c r="AD25" s="26" t="s">
        <v>6</v>
      </c>
      <c r="AE25" s="33" t="s">
        <v>0</v>
      </c>
      <c r="AF25" s="6" t="s">
        <v>1</v>
      </c>
      <c r="AG25" s="23" t="s">
        <v>4</v>
      </c>
      <c r="AH25" s="27"/>
      <c r="AI25" s="6"/>
      <c r="AJ25" s="22"/>
      <c r="AK25" s="101">
        <v>1</v>
      </c>
      <c r="AL25" s="101">
        <v>2</v>
      </c>
      <c r="AM25" s="101" t="s">
        <v>22</v>
      </c>
      <c r="AN25" s="101" t="s">
        <v>23</v>
      </c>
      <c r="AO25" s="101" t="s">
        <v>24</v>
      </c>
      <c r="AP25" s="101">
        <v>4</v>
      </c>
      <c r="AQ25" s="101">
        <v>5</v>
      </c>
      <c r="AR25" s="101">
        <v>6</v>
      </c>
      <c r="AS25" s="101">
        <v>7</v>
      </c>
      <c r="AT25" s="101" t="s">
        <v>25</v>
      </c>
      <c r="AU25" s="101" t="s">
        <v>26</v>
      </c>
      <c r="AV25" s="101" t="s">
        <v>27</v>
      </c>
      <c r="AW25" s="101" t="s">
        <v>28</v>
      </c>
      <c r="AX25" s="101" t="s">
        <v>29</v>
      </c>
      <c r="AY25" s="101">
        <v>9</v>
      </c>
      <c r="AZ25" s="101">
        <v>10</v>
      </c>
      <c r="BA25" s="101">
        <v>11</v>
      </c>
      <c r="BB25" s="101" t="s">
        <v>30</v>
      </c>
      <c r="BC25" s="101" t="s">
        <v>31</v>
      </c>
      <c r="BD25" s="101" t="s">
        <v>32</v>
      </c>
      <c r="BE25" s="101" t="s">
        <v>33</v>
      </c>
      <c r="BF25" s="101" t="s">
        <v>34</v>
      </c>
      <c r="BG25" s="101">
        <v>13</v>
      </c>
      <c r="BH25" s="22"/>
      <c r="BI25" s="33" t="s">
        <v>9</v>
      </c>
      <c r="BJ25" s="33" t="s">
        <v>2</v>
      </c>
      <c r="BK25" s="34" t="s">
        <v>3</v>
      </c>
      <c r="BL25" s="34" t="s">
        <v>4</v>
      </c>
      <c r="BM25" s="28" t="s">
        <v>10</v>
      </c>
      <c r="BN25" s="29" t="s">
        <v>11</v>
      </c>
    </row>
    <row r="26" spans="1:126" ht="19.5" customHeight="1" thickTop="1" x14ac:dyDescent="0.2">
      <c r="A26" s="159">
        <v>714</v>
      </c>
      <c r="B26" s="106" t="s">
        <v>152</v>
      </c>
      <c r="C26" s="122" t="s">
        <v>140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62"/>
      <c r="AD26" s="63"/>
      <c r="AE26" s="83">
        <f t="shared" ref="AE26:AE47" si="12">SUM(D26:AB26)</f>
        <v>0</v>
      </c>
      <c r="AF26" s="51">
        <v>116.37</v>
      </c>
      <c r="AG26" s="59">
        <f t="shared" ref="AG26:AG47" si="13">SUM(AE26:AF26)</f>
        <v>116.37</v>
      </c>
      <c r="AH26" s="62"/>
      <c r="AI26" s="62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83">
        <f t="shared" ref="BI26:BI47" si="14">SUM(AJ26:BH26)</f>
        <v>0</v>
      </c>
      <c r="BJ26" s="51">
        <v>112.5</v>
      </c>
      <c r="BK26" s="59">
        <f t="shared" ref="BK26:BK47" si="15">SUM(BI26:BJ26)</f>
        <v>112.5</v>
      </c>
      <c r="BL26" s="59">
        <f t="shared" ref="BL26:BL47" si="16">SUM(AG26)</f>
        <v>116.37</v>
      </c>
      <c r="BM26" s="60">
        <f t="shared" ref="BM26:BM47" si="17">SUM(BK26:BL26)</f>
        <v>228.87</v>
      </c>
      <c r="BN26" s="85">
        <v>1</v>
      </c>
    </row>
    <row r="27" spans="1:126" ht="20.100000000000001" customHeight="1" x14ac:dyDescent="0.2">
      <c r="A27" s="112">
        <v>2027</v>
      </c>
      <c r="B27" s="117" t="s">
        <v>150</v>
      </c>
      <c r="C27" s="119" t="s">
        <v>156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36"/>
      <c r="AD27" s="37"/>
      <c r="AE27" s="82">
        <f t="shared" si="12"/>
        <v>0</v>
      </c>
      <c r="AF27" s="38">
        <v>122.89</v>
      </c>
      <c r="AG27" s="39">
        <f t="shared" si="13"/>
        <v>122.89</v>
      </c>
      <c r="AH27" s="36"/>
      <c r="AI27" s="36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82">
        <f t="shared" si="14"/>
        <v>0</v>
      </c>
      <c r="BJ27" s="38">
        <v>117.68</v>
      </c>
      <c r="BK27" s="39">
        <f t="shared" si="15"/>
        <v>117.68</v>
      </c>
      <c r="BL27" s="39">
        <f t="shared" si="16"/>
        <v>122.89</v>
      </c>
      <c r="BM27" s="40">
        <f t="shared" si="17"/>
        <v>240.57</v>
      </c>
      <c r="BN27" s="86">
        <v>2</v>
      </c>
    </row>
    <row r="28" spans="1:126" ht="20.100000000000001" customHeight="1" x14ac:dyDescent="0.2">
      <c r="A28" s="110">
        <v>4169</v>
      </c>
      <c r="B28" s="121" t="s">
        <v>80</v>
      </c>
      <c r="C28" s="118" t="s">
        <v>84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36"/>
      <c r="AD28" s="37"/>
      <c r="AE28" s="82">
        <f t="shared" si="12"/>
        <v>0</v>
      </c>
      <c r="AF28" s="38">
        <v>119.56</v>
      </c>
      <c r="AG28" s="39">
        <f t="shared" si="13"/>
        <v>119.56</v>
      </c>
      <c r="AH28" s="36"/>
      <c r="AI28" s="36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>
        <v>4</v>
      </c>
      <c r="BB28" s="70"/>
      <c r="BC28" s="70"/>
      <c r="BD28" s="70"/>
      <c r="BE28" s="70"/>
      <c r="BF28" s="70"/>
      <c r="BG28" s="70"/>
      <c r="BH28" s="70"/>
      <c r="BI28" s="82">
        <f t="shared" si="14"/>
        <v>4</v>
      </c>
      <c r="BJ28" s="38">
        <v>117.85</v>
      </c>
      <c r="BK28" s="39">
        <f t="shared" si="15"/>
        <v>121.85</v>
      </c>
      <c r="BL28" s="39">
        <f t="shared" si="16"/>
        <v>119.56</v>
      </c>
      <c r="BM28" s="40">
        <f t="shared" si="17"/>
        <v>241.41</v>
      </c>
      <c r="BN28" s="86">
        <v>3</v>
      </c>
    </row>
    <row r="29" spans="1:126" ht="20.100000000000001" customHeight="1" x14ac:dyDescent="0.2">
      <c r="A29" s="110">
        <v>4817</v>
      </c>
      <c r="B29" s="121" t="s">
        <v>139</v>
      </c>
      <c r="C29" s="118" t="s">
        <v>144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36"/>
      <c r="AD29" s="37"/>
      <c r="AE29" s="82">
        <f t="shared" si="12"/>
        <v>0</v>
      </c>
      <c r="AF29" s="38">
        <v>126.93</v>
      </c>
      <c r="AG29" s="39">
        <f t="shared" si="13"/>
        <v>126.93</v>
      </c>
      <c r="AH29" s="36"/>
      <c r="AI29" s="36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82">
        <f t="shared" si="14"/>
        <v>0</v>
      </c>
      <c r="BJ29" s="38">
        <v>120.42</v>
      </c>
      <c r="BK29" s="39">
        <f t="shared" si="15"/>
        <v>120.42</v>
      </c>
      <c r="BL29" s="39">
        <f t="shared" si="16"/>
        <v>126.93</v>
      </c>
      <c r="BM29" s="40">
        <f t="shared" si="17"/>
        <v>247.35000000000002</v>
      </c>
      <c r="BN29" s="86">
        <v>4</v>
      </c>
    </row>
    <row r="30" spans="1:126" ht="20.100000000000001" customHeight="1" x14ac:dyDescent="0.25">
      <c r="A30" s="187" t="s">
        <v>159</v>
      </c>
      <c r="B30" s="148" t="s">
        <v>160</v>
      </c>
      <c r="C30" s="189" t="s">
        <v>164</v>
      </c>
      <c r="D30" s="190"/>
      <c r="E30" s="109"/>
      <c r="F30" s="109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36"/>
      <c r="AD30" s="37"/>
      <c r="AE30" s="82">
        <f t="shared" si="12"/>
        <v>0</v>
      </c>
      <c r="AF30" s="38">
        <v>126.49</v>
      </c>
      <c r="AG30" s="39">
        <f t="shared" si="13"/>
        <v>126.49</v>
      </c>
      <c r="AH30" s="36"/>
      <c r="AI30" s="36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82">
        <f t="shared" si="14"/>
        <v>0</v>
      </c>
      <c r="BJ30" s="38">
        <v>125.75</v>
      </c>
      <c r="BK30" s="39">
        <f t="shared" si="15"/>
        <v>125.75</v>
      </c>
      <c r="BL30" s="39">
        <f t="shared" si="16"/>
        <v>126.49</v>
      </c>
      <c r="BM30" s="40">
        <f t="shared" si="17"/>
        <v>252.24</v>
      </c>
      <c r="BN30" s="86">
        <v>5</v>
      </c>
    </row>
    <row r="31" spans="1:126" ht="20.100000000000001" customHeight="1" x14ac:dyDescent="0.2">
      <c r="A31" s="112" t="s">
        <v>145</v>
      </c>
      <c r="B31" s="111" t="s">
        <v>146</v>
      </c>
      <c r="C31" s="111" t="s">
        <v>153</v>
      </c>
      <c r="D31" s="193"/>
      <c r="E31" s="70">
        <v>4</v>
      </c>
      <c r="F31" s="70"/>
      <c r="G31" s="70"/>
      <c r="H31" s="70"/>
      <c r="I31" s="70"/>
      <c r="J31" s="70"/>
      <c r="K31" s="70"/>
      <c r="L31" s="70">
        <v>4</v>
      </c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36"/>
      <c r="AD31" s="37"/>
      <c r="AE31" s="82">
        <f t="shared" si="12"/>
        <v>8</v>
      </c>
      <c r="AF31" s="38">
        <v>127.21</v>
      </c>
      <c r="AG31" s="39">
        <f t="shared" si="13"/>
        <v>135.20999999999998</v>
      </c>
      <c r="AH31" s="36"/>
      <c r="AI31" s="36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82">
        <f t="shared" si="14"/>
        <v>0</v>
      </c>
      <c r="BJ31" s="38">
        <v>118.02</v>
      </c>
      <c r="BK31" s="39">
        <f t="shared" si="15"/>
        <v>118.02</v>
      </c>
      <c r="BL31" s="39">
        <f t="shared" si="16"/>
        <v>135.20999999999998</v>
      </c>
      <c r="BM31" s="40">
        <f t="shared" si="17"/>
        <v>253.22999999999996</v>
      </c>
      <c r="BN31" s="86">
        <v>6</v>
      </c>
    </row>
    <row r="32" spans="1:126" ht="20.100000000000001" customHeight="1" x14ac:dyDescent="0.25">
      <c r="A32" s="120">
        <v>2042</v>
      </c>
      <c r="B32" s="109" t="s">
        <v>133</v>
      </c>
      <c r="C32" s="109" t="s">
        <v>140</v>
      </c>
      <c r="D32" s="193"/>
      <c r="E32" s="72"/>
      <c r="F32" s="72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36"/>
      <c r="AD32" s="37"/>
      <c r="AE32" s="82">
        <f t="shared" si="12"/>
        <v>0</v>
      </c>
      <c r="AF32" s="38">
        <v>123.97</v>
      </c>
      <c r="AG32" s="39">
        <f t="shared" si="13"/>
        <v>123.97</v>
      </c>
      <c r="AH32" s="36"/>
      <c r="AI32" s="36"/>
      <c r="AJ32" s="70"/>
      <c r="AK32" s="70"/>
      <c r="AL32" s="70"/>
      <c r="AM32" s="70"/>
      <c r="AN32" s="70"/>
      <c r="AO32" s="70"/>
      <c r="AP32" s="70"/>
      <c r="AQ32" s="70"/>
      <c r="AR32" s="70"/>
      <c r="AS32" s="70">
        <v>4</v>
      </c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82">
        <f t="shared" si="14"/>
        <v>4</v>
      </c>
      <c r="BJ32" s="38">
        <v>125.62</v>
      </c>
      <c r="BK32" s="39">
        <f t="shared" si="15"/>
        <v>129.62</v>
      </c>
      <c r="BL32" s="39">
        <f t="shared" si="16"/>
        <v>123.97</v>
      </c>
      <c r="BM32" s="40">
        <f t="shared" si="17"/>
        <v>253.59</v>
      </c>
      <c r="BN32" s="41">
        <v>7</v>
      </c>
    </row>
    <row r="33" spans="1:67" ht="20.100000000000001" customHeight="1" x14ac:dyDescent="0.2">
      <c r="A33" s="112" t="s">
        <v>129</v>
      </c>
      <c r="B33" s="153" t="s">
        <v>149</v>
      </c>
      <c r="C33" s="113" t="s">
        <v>155</v>
      </c>
      <c r="D33" s="192"/>
      <c r="E33" s="72"/>
      <c r="F33" s="72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>
        <v>4</v>
      </c>
      <c r="T33" s="70"/>
      <c r="U33" s="70"/>
      <c r="V33" s="70"/>
      <c r="W33" s="70"/>
      <c r="X33" s="70"/>
      <c r="Y33" s="70"/>
      <c r="Z33" s="70"/>
      <c r="AA33" s="70"/>
      <c r="AB33" s="70"/>
      <c r="AC33" s="36"/>
      <c r="AD33" s="37"/>
      <c r="AE33" s="82">
        <f t="shared" si="12"/>
        <v>4</v>
      </c>
      <c r="AF33" s="38">
        <v>126.19</v>
      </c>
      <c r="AG33" s="39">
        <f t="shared" si="13"/>
        <v>130.19</v>
      </c>
      <c r="AH33" s="36"/>
      <c r="AI33" s="36"/>
      <c r="AJ33" s="70"/>
      <c r="AK33" s="70">
        <v>4</v>
      </c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82">
        <f t="shared" si="14"/>
        <v>4</v>
      </c>
      <c r="BJ33" s="38">
        <v>121.18</v>
      </c>
      <c r="BK33" s="39">
        <f t="shared" si="15"/>
        <v>125.18</v>
      </c>
      <c r="BL33" s="39">
        <f t="shared" si="16"/>
        <v>130.19</v>
      </c>
      <c r="BM33" s="40">
        <f t="shared" si="17"/>
        <v>255.37</v>
      </c>
      <c r="BN33" s="41">
        <v>8</v>
      </c>
    </row>
    <row r="34" spans="1:67" ht="20.100000000000001" customHeight="1" x14ac:dyDescent="0.25">
      <c r="A34" s="115">
        <v>3869</v>
      </c>
      <c r="B34" s="113" t="s">
        <v>158</v>
      </c>
      <c r="C34" s="113" t="s">
        <v>163</v>
      </c>
      <c r="D34" s="191"/>
      <c r="E34" s="109"/>
      <c r="F34" s="194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36"/>
      <c r="AD34" s="37"/>
      <c r="AE34" s="82">
        <f t="shared" si="12"/>
        <v>0</v>
      </c>
      <c r="AF34" s="38">
        <v>126.19</v>
      </c>
      <c r="AG34" s="39">
        <f t="shared" si="13"/>
        <v>126.19</v>
      </c>
      <c r="AH34" s="36"/>
      <c r="AI34" s="36"/>
      <c r="AJ34" s="70"/>
      <c r="AK34" s="70"/>
      <c r="AL34" s="70"/>
      <c r="AM34" s="70"/>
      <c r="AN34" s="70"/>
      <c r="AO34" s="70"/>
      <c r="AP34" s="70"/>
      <c r="AQ34" s="70"/>
      <c r="AR34" s="70">
        <v>4</v>
      </c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82">
        <f t="shared" si="14"/>
        <v>4</v>
      </c>
      <c r="BJ34" s="38">
        <v>125.94</v>
      </c>
      <c r="BK34" s="39">
        <f t="shared" si="15"/>
        <v>129.94</v>
      </c>
      <c r="BL34" s="39">
        <f t="shared" si="16"/>
        <v>126.19</v>
      </c>
      <c r="BM34" s="40">
        <f t="shared" si="17"/>
        <v>256.13</v>
      </c>
      <c r="BN34" s="41">
        <v>9</v>
      </c>
    </row>
    <row r="35" spans="1:67" ht="20.100000000000001" customHeight="1" x14ac:dyDescent="0.2">
      <c r="A35" s="112">
        <v>4490</v>
      </c>
      <c r="B35" s="117" t="s">
        <v>78</v>
      </c>
      <c r="C35" s="118" t="s">
        <v>82</v>
      </c>
      <c r="D35" s="70"/>
      <c r="E35" s="70">
        <v>4</v>
      </c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36"/>
      <c r="AD35" s="37"/>
      <c r="AE35" s="82">
        <f t="shared" si="12"/>
        <v>4</v>
      </c>
      <c r="AF35" s="38">
        <v>123.37</v>
      </c>
      <c r="AG35" s="39">
        <f t="shared" si="13"/>
        <v>127.37</v>
      </c>
      <c r="AH35" s="36"/>
      <c r="AI35" s="36"/>
      <c r="AJ35" s="70"/>
      <c r="AK35" s="70">
        <v>4</v>
      </c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>
        <v>4</v>
      </c>
      <c r="AZ35" s="70"/>
      <c r="BA35" s="70"/>
      <c r="BB35" s="70"/>
      <c r="BC35" s="70"/>
      <c r="BD35" s="70"/>
      <c r="BE35" s="70"/>
      <c r="BF35" s="70"/>
      <c r="BG35" s="70"/>
      <c r="BH35" s="70"/>
      <c r="BI35" s="82">
        <f t="shared" si="14"/>
        <v>8</v>
      </c>
      <c r="BJ35" s="38">
        <v>121.16</v>
      </c>
      <c r="BK35" s="39">
        <f t="shared" si="15"/>
        <v>129.16</v>
      </c>
      <c r="BL35" s="39">
        <f t="shared" si="16"/>
        <v>127.37</v>
      </c>
      <c r="BM35" s="40">
        <f t="shared" si="17"/>
        <v>256.52999999999997</v>
      </c>
      <c r="BN35" s="41">
        <v>10</v>
      </c>
    </row>
    <row r="36" spans="1:67" ht="20.100000000000001" customHeight="1" x14ac:dyDescent="0.2">
      <c r="A36" s="112">
        <v>1623</v>
      </c>
      <c r="B36" s="117" t="s">
        <v>138</v>
      </c>
      <c r="C36" s="118" t="s">
        <v>143</v>
      </c>
      <c r="D36" s="70"/>
      <c r="E36" s="70"/>
      <c r="F36" s="70">
        <v>4</v>
      </c>
      <c r="G36" s="70"/>
      <c r="H36" s="70"/>
      <c r="I36" s="70"/>
      <c r="J36" s="70"/>
      <c r="K36" s="70"/>
      <c r="L36" s="70"/>
      <c r="M36" s="70">
        <v>4</v>
      </c>
      <c r="N36" s="70"/>
      <c r="O36" s="70"/>
      <c r="P36" s="70"/>
      <c r="Q36" s="70">
        <v>4</v>
      </c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36"/>
      <c r="AD36" s="37"/>
      <c r="AE36" s="82">
        <f t="shared" si="12"/>
        <v>12</v>
      </c>
      <c r="AF36" s="38">
        <v>122.3</v>
      </c>
      <c r="AG36" s="39">
        <f t="shared" si="13"/>
        <v>134.30000000000001</v>
      </c>
      <c r="AH36" s="36"/>
      <c r="AI36" s="36"/>
      <c r="AJ36" s="70"/>
      <c r="AK36" s="70"/>
      <c r="AL36" s="70"/>
      <c r="AM36" s="70"/>
      <c r="AN36" s="70"/>
      <c r="AO36" s="70"/>
      <c r="AP36" s="70"/>
      <c r="AQ36" s="70"/>
      <c r="AR36" s="70">
        <v>4</v>
      </c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82">
        <f t="shared" si="14"/>
        <v>4</v>
      </c>
      <c r="BJ36" s="38">
        <v>121</v>
      </c>
      <c r="BK36" s="39">
        <f t="shared" si="15"/>
        <v>125</v>
      </c>
      <c r="BL36" s="39">
        <f t="shared" si="16"/>
        <v>134.30000000000001</v>
      </c>
      <c r="BM36" s="40">
        <f t="shared" si="17"/>
        <v>259.3</v>
      </c>
      <c r="BN36" s="41">
        <v>11</v>
      </c>
    </row>
    <row r="37" spans="1:67" ht="20.100000000000001" customHeight="1" x14ac:dyDescent="0.25">
      <c r="A37" s="112">
        <v>4793</v>
      </c>
      <c r="B37" s="143" t="s">
        <v>157</v>
      </c>
      <c r="C37" s="143" t="s">
        <v>90</v>
      </c>
      <c r="D37" s="190"/>
      <c r="E37" s="118"/>
      <c r="F37" s="118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36"/>
      <c r="AD37" s="37"/>
      <c r="AE37" s="82">
        <f t="shared" si="12"/>
        <v>0</v>
      </c>
      <c r="AF37" s="38">
        <v>133.47</v>
      </c>
      <c r="AG37" s="39">
        <f t="shared" si="13"/>
        <v>133.47</v>
      </c>
      <c r="AH37" s="36"/>
      <c r="AI37" s="36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>
        <v>4</v>
      </c>
      <c r="AZ37" s="70"/>
      <c r="BA37" s="70"/>
      <c r="BB37" s="70"/>
      <c r="BC37" s="70"/>
      <c r="BD37" s="70"/>
      <c r="BE37" s="70"/>
      <c r="BF37" s="70"/>
      <c r="BG37" s="70"/>
      <c r="BH37" s="70"/>
      <c r="BI37" s="82">
        <f t="shared" si="14"/>
        <v>4</v>
      </c>
      <c r="BJ37" s="38">
        <v>130.68</v>
      </c>
      <c r="BK37" s="39">
        <f t="shared" si="15"/>
        <v>134.68</v>
      </c>
      <c r="BL37" s="39">
        <f t="shared" si="16"/>
        <v>133.47</v>
      </c>
      <c r="BM37" s="40">
        <f t="shared" si="17"/>
        <v>268.14999999999998</v>
      </c>
      <c r="BN37" s="41">
        <v>12</v>
      </c>
    </row>
    <row r="38" spans="1:67" ht="20.100000000000001" customHeight="1" x14ac:dyDescent="0.2">
      <c r="A38" s="112" t="s">
        <v>147</v>
      </c>
      <c r="B38" s="117" t="s">
        <v>148</v>
      </c>
      <c r="C38" s="114" t="s">
        <v>154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36"/>
      <c r="AD38" s="37"/>
      <c r="AE38" s="82">
        <f t="shared" si="12"/>
        <v>0</v>
      </c>
      <c r="AF38" s="38">
        <v>134.72999999999999</v>
      </c>
      <c r="AG38" s="39">
        <f t="shared" si="13"/>
        <v>134.72999999999999</v>
      </c>
      <c r="AH38" s="36"/>
      <c r="AI38" s="36"/>
      <c r="AJ38" s="70"/>
      <c r="AK38" s="70"/>
      <c r="AL38" s="70"/>
      <c r="AM38" s="70"/>
      <c r="AN38" s="70"/>
      <c r="AO38" s="70"/>
      <c r="AP38" s="70"/>
      <c r="AQ38" s="70"/>
      <c r="AR38" s="70">
        <v>4</v>
      </c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82">
        <f t="shared" si="14"/>
        <v>4</v>
      </c>
      <c r="BJ38" s="38">
        <v>129.63</v>
      </c>
      <c r="BK38" s="39">
        <f t="shared" si="15"/>
        <v>133.63</v>
      </c>
      <c r="BL38" s="39">
        <f t="shared" si="16"/>
        <v>134.72999999999999</v>
      </c>
      <c r="BM38" s="40">
        <f t="shared" si="17"/>
        <v>268.36</v>
      </c>
      <c r="BN38" s="41">
        <v>13</v>
      </c>
    </row>
    <row r="39" spans="1:67" ht="20.100000000000001" customHeight="1" x14ac:dyDescent="0.2">
      <c r="A39" s="165" t="s">
        <v>135</v>
      </c>
      <c r="B39" s="116" t="s">
        <v>136</v>
      </c>
      <c r="C39" s="116" t="s">
        <v>142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36"/>
      <c r="AD39" s="37"/>
      <c r="AE39" s="82">
        <f t="shared" si="12"/>
        <v>0</v>
      </c>
      <c r="AF39" s="38">
        <v>141.22</v>
      </c>
      <c r="AG39" s="39">
        <f t="shared" si="13"/>
        <v>141.22</v>
      </c>
      <c r="AH39" s="36"/>
      <c r="AI39" s="36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82">
        <f t="shared" si="14"/>
        <v>0</v>
      </c>
      <c r="BJ39" s="38">
        <v>132.71</v>
      </c>
      <c r="BK39" s="39">
        <f t="shared" si="15"/>
        <v>132.71</v>
      </c>
      <c r="BL39" s="39">
        <f t="shared" si="16"/>
        <v>141.22</v>
      </c>
      <c r="BM39" s="40">
        <f t="shared" si="17"/>
        <v>273.93</v>
      </c>
      <c r="BN39" s="41">
        <v>14</v>
      </c>
    </row>
    <row r="40" spans="1:67" ht="20.100000000000001" customHeight="1" x14ac:dyDescent="0.25">
      <c r="A40" s="120">
        <v>3284</v>
      </c>
      <c r="B40" s="109" t="s">
        <v>79</v>
      </c>
      <c r="C40" s="109" t="s">
        <v>83</v>
      </c>
      <c r="D40" s="70"/>
      <c r="E40" s="70">
        <v>4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>
        <v>4</v>
      </c>
      <c r="T40" s="70"/>
      <c r="U40" s="70"/>
      <c r="V40" s="70"/>
      <c r="W40" s="70"/>
      <c r="X40" s="70"/>
      <c r="Y40" s="70"/>
      <c r="Z40" s="70"/>
      <c r="AA40" s="70">
        <v>4</v>
      </c>
      <c r="AB40" s="70"/>
      <c r="AC40" s="36"/>
      <c r="AD40" s="37"/>
      <c r="AE40" s="82">
        <f t="shared" si="12"/>
        <v>12</v>
      </c>
      <c r="AF40" s="38">
        <v>134.37</v>
      </c>
      <c r="AG40" s="39">
        <f t="shared" si="13"/>
        <v>146.37</v>
      </c>
      <c r="AH40" s="36"/>
      <c r="AI40" s="36"/>
      <c r="AJ40" s="70"/>
      <c r="AK40" s="70"/>
      <c r="AL40" s="70"/>
      <c r="AM40" s="70"/>
      <c r="AN40" s="70"/>
      <c r="AO40" s="70"/>
      <c r="AP40" s="70"/>
      <c r="AQ40" s="70">
        <v>4</v>
      </c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82">
        <f t="shared" si="14"/>
        <v>4</v>
      </c>
      <c r="BJ40" s="38">
        <v>127.5</v>
      </c>
      <c r="BK40" s="39">
        <f t="shared" si="15"/>
        <v>131.5</v>
      </c>
      <c r="BL40" s="39">
        <f t="shared" si="16"/>
        <v>146.37</v>
      </c>
      <c r="BM40" s="40">
        <f t="shared" si="17"/>
        <v>277.87</v>
      </c>
      <c r="BN40" s="41">
        <v>15</v>
      </c>
    </row>
    <row r="41" spans="1:67" ht="20.100000000000001" customHeight="1" x14ac:dyDescent="0.25">
      <c r="A41" s="112" t="s">
        <v>161</v>
      </c>
      <c r="B41" s="109" t="s">
        <v>162</v>
      </c>
      <c r="C41" s="109" t="s">
        <v>165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36"/>
      <c r="AD41" s="37"/>
      <c r="AE41" s="82">
        <f t="shared" si="12"/>
        <v>0</v>
      </c>
      <c r="AF41" s="38">
        <v>141.28</v>
      </c>
      <c r="AG41" s="39">
        <f t="shared" si="13"/>
        <v>141.28</v>
      </c>
      <c r="AH41" s="36"/>
      <c r="AI41" s="36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82">
        <f t="shared" si="14"/>
        <v>0</v>
      </c>
      <c r="BJ41" s="38">
        <v>138.96</v>
      </c>
      <c r="BK41" s="39">
        <f t="shared" si="15"/>
        <v>138.96</v>
      </c>
      <c r="BL41" s="39">
        <f t="shared" si="16"/>
        <v>141.28</v>
      </c>
      <c r="BM41" s="40">
        <f t="shared" si="17"/>
        <v>280.24</v>
      </c>
      <c r="BN41" s="41">
        <v>16</v>
      </c>
    </row>
    <row r="42" spans="1:67" ht="20.100000000000001" customHeight="1" x14ac:dyDescent="0.2">
      <c r="A42" s="112" t="s">
        <v>75</v>
      </c>
      <c r="B42" s="117" t="s">
        <v>137</v>
      </c>
      <c r="C42" s="118" t="s">
        <v>119</v>
      </c>
      <c r="D42" s="70"/>
      <c r="E42" s="70"/>
      <c r="F42" s="70"/>
      <c r="G42" s="70"/>
      <c r="H42" s="70"/>
      <c r="I42" s="70"/>
      <c r="J42" s="70"/>
      <c r="K42" s="70">
        <v>4</v>
      </c>
      <c r="L42" s="70"/>
      <c r="M42" s="70"/>
      <c r="N42" s="70"/>
      <c r="O42" s="70"/>
      <c r="P42" s="70"/>
      <c r="Q42" s="70"/>
      <c r="R42" s="70"/>
      <c r="S42" s="70">
        <v>4</v>
      </c>
      <c r="T42" s="70"/>
      <c r="U42" s="70"/>
      <c r="V42" s="70"/>
      <c r="W42" s="70"/>
      <c r="X42" s="70"/>
      <c r="Y42" s="70"/>
      <c r="Z42" s="70"/>
      <c r="AA42" s="70"/>
      <c r="AB42" s="70"/>
      <c r="AC42" s="36"/>
      <c r="AD42" s="37"/>
      <c r="AE42" s="82">
        <f t="shared" si="12"/>
        <v>8</v>
      </c>
      <c r="AF42" s="38">
        <v>139.34</v>
      </c>
      <c r="AG42" s="39">
        <f t="shared" si="13"/>
        <v>147.34</v>
      </c>
      <c r="AH42" s="36"/>
      <c r="AI42" s="36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82">
        <f t="shared" si="14"/>
        <v>0</v>
      </c>
      <c r="BJ42" s="38">
        <v>133.56</v>
      </c>
      <c r="BK42" s="39">
        <f t="shared" si="15"/>
        <v>133.56</v>
      </c>
      <c r="BL42" s="39">
        <f t="shared" si="16"/>
        <v>147.34</v>
      </c>
      <c r="BM42" s="40">
        <f t="shared" si="17"/>
        <v>280.89999999999998</v>
      </c>
      <c r="BN42" s="41">
        <v>17</v>
      </c>
    </row>
    <row r="43" spans="1:67" ht="20.100000000000001" customHeight="1" x14ac:dyDescent="0.25">
      <c r="A43" s="120">
        <v>3444</v>
      </c>
      <c r="B43" s="109" t="s">
        <v>166</v>
      </c>
      <c r="C43" s="109" t="s">
        <v>167</v>
      </c>
      <c r="D43" s="190"/>
      <c r="E43" s="143"/>
      <c r="F43" s="143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>
        <v>4</v>
      </c>
      <c r="T43" s="70"/>
      <c r="U43" s="70"/>
      <c r="V43" s="70"/>
      <c r="W43" s="70"/>
      <c r="X43" s="70"/>
      <c r="Y43" s="70"/>
      <c r="Z43" s="70"/>
      <c r="AA43" s="70"/>
      <c r="AB43" s="70"/>
      <c r="AC43" s="36"/>
      <c r="AD43" s="37"/>
      <c r="AE43" s="82">
        <f t="shared" si="12"/>
        <v>4</v>
      </c>
      <c r="AF43" s="38">
        <v>142.03</v>
      </c>
      <c r="AG43" s="39">
        <f t="shared" si="13"/>
        <v>146.03</v>
      </c>
      <c r="AH43" s="36"/>
      <c r="AI43" s="36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>
        <v>4</v>
      </c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82">
        <f t="shared" si="14"/>
        <v>4</v>
      </c>
      <c r="BJ43" s="38">
        <v>136.85</v>
      </c>
      <c r="BK43" s="39">
        <f t="shared" si="15"/>
        <v>140.85</v>
      </c>
      <c r="BL43" s="39">
        <f t="shared" si="16"/>
        <v>146.03</v>
      </c>
      <c r="BM43" s="40">
        <f t="shared" si="17"/>
        <v>286.88</v>
      </c>
      <c r="BN43" s="41">
        <v>18</v>
      </c>
    </row>
    <row r="44" spans="1:67" ht="20.100000000000001" customHeight="1" x14ac:dyDescent="0.2">
      <c r="A44" s="112" t="s">
        <v>75</v>
      </c>
      <c r="B44" s="117" t="s">
        <v>76</v>
      </c>
      <c r="C44" s="118" t="s">
        <v>77</v>
      </c>
      <c r="D44" s="70"/>
      <c r="E44" s="70"/>
      <c r="F44" s="70"/>
      <c r="G44" s="70"/>
      <c r="H44" s="70"/>
      <c r="I44" s="70"/>
      <c r="J44" s="70"/>
      <c r="K44" s="70"/>
      <c r="L44" s="70"/>
      <c r="M44" s="70">
        <v>4</v>
      </c>
      <c r="N44" s="70"/>
      <c r="O44" s="70"/>
      <c r="P44" s="70"/>
      <c r="Q44" s="70"/>
      <c r="R44" s="70"/>
      <c r="S44" s="70">
        <v>4</v>
      </c>
      <c r="T44" s="70"/>
      <c r="U44" s="70"/>
      <c r="V44" s="70"/>
      <c r="W44" s="70"/>
      <c r="X44" s="70"/>
      <c r="Y44" s="70"/>
      <c r="Z44" s="70"/>
      <c r="AA44" s="70"/>
      <c r="AB44" s="70"/>
      <c r="AC44" s="36"/>
      <c r="AD44" s="37"/>
      <c r="AE44" s="82">
        <f t="shared" si="12"/>
        <v>8</v>
      </c>
      <c r="AF44" s="38">
        <v>145.18</v>
      </c>
      <c r="AG44" s="39">
        <f t="shared" si="13"/>
        <v>153.18</v>
      </c>
      <c r="AH44" s="36"/>
      <c r="AI44" s="36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82">
        <f t="shared" si="14"/>
        <v>0</v>
      </c>
      <c r="BJ44" s="38">
        <v>149.33000000000001</v>
      </c>
      <c r="BK44" s="39">
        <f t="shared" si="15"/>
        <v>149.33000000000001</v>
      </c>
      <c r="BL44" s="39">
        <f t="shared" si="16"/>
        <v>153.18</v>
      </c>
      <c r="BM44" s="40">
        <f t="shared" si="17"/>
        <v>302.51</v>
      </c>
      <c r="BN44" s="41">
        <v>19</v>
      </c>
    </row>
    <row r="45" spans="1:67" ht="20.100000000000001" customHeight="1" x14ac:dyDescent="0.2">
      <c r="A45" s="112">
        <v>3560</v>
      </c>
      <c r="B45" s="117" t="s">
        <v>132</v>
      </c>
      <c r="C45" s="118" t="s">
        <v>65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36"/>
      <c r="AD45" s="37"/>
      <c r="AE45" s="82">
        <f t="shared" si="12"/>
        <v>0</v>
      </c>
      <c r="AF45" s="38">
        <v>156.41</v>
      </c>
      <c r="AG45" s="39">
        <f t="shared" si="13"/>
        <v>156.41</v>
      </c>
      <c r="AH45" s="36"/>
      <c r="AI45" s="36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82">
        <f t="shared" si="14"/>
        <v>0</v>
      </c>
      <c r="BJ45" s="38">
        <v>151.4</v>
      </c>
      <c r="BK45" s="39">
        <f t="shared" si="15"/>
        <v>151.4</v>
      </c>
      <c r="BL45" s="39">
        <f t="shared" si="16"/>
        <v>156.41</v>
      </c>
      <c r="BM45" s="40">
        <f t="shared" si="17"/>
        <v>307.81</v>
      </c>
      <c r="BN45" s="41">
        <v>20</v>
      </c>
    </row>
    <row r="46" spans="1:67" ht="20.100000000000001" customHeight="1" x14ac:dyDescent="0.25">
      <c r="A46" s="186">
        <v>5261</v>
      </c>
      <c r="B46" s="188" t="s">
        <v>81</v>
      </c>
      <c r="C46" s="109" t="s">
        <v>85</v>
      </c>
      <c r="D46" s="70"/>
      <c r="E46" s="70"/>
      <c r="F46" s="70"/>
      <c r="G46" s="70"/>
      <c r="H46" s="70"/>
      <c r="I46" s="70"/>
      <c r="J46" s="70"/>
      <c r="K46" s="70"/>
      <c r="L46" s="70"/>
      <c r="M46" s="70">
        <v>4</v>
      </c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36"/>
      <c r="AD46" s="37"/>
      <c r="AE46" s="82">
        <f>SUM(D46:AB46)</f>
        <v>4</v>
      </c>
      <c r="AF46" s="38">
        <v>138.63999999999999</v>
      </c>
      <c r="AG46" s="39">
        <f>SUM(AE46:AF46)</f>
        <v>142.63999999999999</v>
      </c>
      <c r="AH46" s="36"/>
      <c r="AI46" s="36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251" t="s">
        <v>231</v>
      </c>
      <c r="BF46" s="70"/>
      <c r="BG46" s="70"/>
      <c r="BH46" s="70"/>
      <c r="BI46" s="82">
        <f>SUM(AJ46:BH46)</f>
        <v>0</v>
      </c>
      <c r="BJ46" s="38">
        <v>132.06</v>
      </c>
      <c r="BK46" s="39">
        <f>SUM(BI46:BJ46)</f>
        <v>132.06</v>
      </c>
      <c r="BL46" s="39">
        <f>SUM(AG46)</f>
        <v>142.63999999999999</v>
      </c>
      <c r="BM46" s="252" t="s">
        <v>232</v>
      </c>
      <c r="BN46" s="41">
        <v>21</v>
      </c>
    </row>
    <row r="47" spans="1:67" ht="20.100000000000001" customHeight="1" x14ac:dyDescent="0.3">
      <c r="A47" s="144">
        <v>704</v>
      </c>
      <c r="B47" s="145" t="s">
        <v>151</v>
      </c>
      <c r="C47" s="146" t="s">
        <v>119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36"/>
      <c r="AD47" s="37"/>
      <c r="AE47" s="82">
        <f>SUM(D47:AB47)</f>
        <v>0</v>
      </c>
      <c r="AF47" s="38">
        <v>999</v>
      </c>
      <c r="AG47" s="39">
        <f>SUM(AE47:AF47)</f>
        <v>999</v>
      </c>
      <c r="AH47" s="36"/>
      <c r="AI47" s="36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82">
        <f>SUM(AJ47:BH47)</f>
        <v>0</v>
      </c>
      <c r="BJ47" s="38"/>
      <c r="BK47" s="39">
        <f>SUM(BI47:BJ47)</f>
        <v>0</v>
      </c>
      <c r="BL47" s="39">
        <f>SUM(AG47)</f>
        <v>999</v>
      </c>
      <c r="BM47" s="40">
        <f>SUM(BK47:BL47)</f>
        <v>999</v>
      </c>
      <c r="BN47" s="41">
        <v>22</v>
      </c>
      <c r="BO47" s="253">
        <v>22</v>
      </c>
    </row>
    <row r="48" spans="1:67" ht="20.100000000000001" customHeight="1" thickBot="1" x14ac:dyDescent="0.25">
      <c r="A48" s="233"/>
      <c r="B48" s="249"/>
      <c r="C48" s="250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8"/>
      <c r="AD48" s="229"/>
      <c r="AE48" s="217"/>
      <c r="AF48" s="239"/>
      <c r="AG48" s="230"/>
      <c r="AH48" s="228"/>
      <c r="AI48" s="228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17"/>
      <c r="BJ48" s="239"/>
      <c r="BK48" s="230"/>
      <c r="BL48" s="230"/>
      <c r="BM48" s="231"/>
      <c r="BN48" s="240"/>
    </row>
    <row r="49" spans="1:126" ht="20.100000000000001" customHeight="1" thickTop="1" thickBot="1" x14ac:dyDescent="0.3">
      <c r="A49" s="4"/>
      <c r="B49" s="4"/>
      <c r="C49" s="4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E49" s="8"/>
      <c r="AF49" s="8"/>
      <c r="AG49" s="10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10"/>
      <c r="BL49" s="10"/>
      <c r="BM49" s="13"/>
    </row>
    <row r="50" spans="1:126" s="7" customFormat="1" ht="23.25" customHeight="1" thickBot="1" x14ac:dyDescent="0.3">
      <c r="A50" s="93"/>
      <c r="B50" s="94" t="s">
        <v>18</v>
      </c>
      <c r="C50" s="94"/>
      <c r="D50" s="94" t="s">
        <v>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5"/>
      <c r="AD50" s="95"/>
      <c r="AE50" s="94"/>
      <c r="AF50" s="94"/>
      <c r="AG50" s="94"/>
      <c r="AH50" s="94"/>
      <c r="AI50" s="94"/>
      <c r="AJ50" s="94" t="s">
        <v>8</v>
      </c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</row>
    <row r="51" spans="1:126" s="97" customFormat="1" ht="80.25" customHeight="1" thickBot="1" x14ac:dyDescent="0.3">
      <c r="A51" s="25"/>
      <c r="B51" s="21" t="s">
        <v>16</v>
      </c>
      <c r="C51" s="21"/>
      <c r="D51" s="22"/>
      <c r="E51" s="101">
        <v>1</v>
      </c>
      <c r="F51" s="101">
        <v>2</v>
      </c>
      <c r="G51" s="101" t="s">
        <v>22</v>
      </c>
      <c r="H51" s="101" t="s">
        <v>23</v>
      </c>
      <c r="I51" s="101" t="s">
        <v>24</v>
      </c>
      <c r="J51" s="101">
        <v>4</v>
      </c>
      <c r="K51" s="101">
        <v>5</v>
      </c>
      <c r="L51" s="101">
        <v>6</v>
      </c>
      <c r="M51" s="101">
        <v>7</v>
      </c>
      <c r="N51" s="101" t="s">
        <v>25</v>
      </c>
      <c r="O51" s="101" t="s">
        <v>26</v>
      </c>
      <c r="P51" s="101" t="s">
        <v>27</v>
      </c>
      <c r="Q51" s="101" t="s">
        <v>28</v>
      </c>
      <c r="R51" s="101" t="s">
        <v>29</v>
      </c>
      <c r="S51" s="101">
        <v>9</v>
      </c>
      <c r="T51" s="101">
        <v>10</v>
      </c>
      <c r="U51" s="101">
        <v>11</v>
      </c>
      <c r="V51" s="101" t="s">
        <v>30</v>
      </c>
      <c r="W51" s="101" t="s">
        <v>31</v>
      </c>
      <c r="X51" s="101" t="s">
        <v>32</v>
      </c>
      <c r="Y51" s="101" t="s">
        <v>33</v>
      </c>
      <c r="Z51" s="101" t="s">
        <v>34</v>
      </c>
      <c r="AA51" s="101">
        <v>13</v>
      </c>
      <c r="AB51" s="22"/>
      <c r="AC51" s="26" t="s">
        <v>5</v>
      </c>
      <c r="AD51" s="26" t="s">
        <v>6</v>
      </c>
      <c r="AE51" s="33" t="s">
        <v>0</v>
      </c>
      <c r="AF51" s="6" t="s">
        <v>1</v>
      </c>
      <c r="AG51" s="23" t="s">
        <v>4</v>
      </c>
      <c r="AH51" s="27"/>
      <c r="AI51" s="6"/>
      <c r="AJ51" s="22"/>
      <c r="AK51" s="101">
        <v>1</v>
      </c>
      <c r="AL51" s="101">
        <v>2</v>
      </c>
      <c r="AM51" s="101" t="s">
        <v>22</v>
      </c>
      <c r="AN51" s="101" t="s">
        <v>23</v>
      </c>
      <c r="AO51" s="101" t="s">
        <v>24</v>
      </c>
      <c r="AP51" s="101">
        <v>4</v>
      </c>
      <c r="AQ51" s="101">
        <v>5</v>
      </c>
      <c r="AR51" s="101">
        <v>6</v>
      </c>
      <c r="AS51" s="101">
        <v>7</v>
      </c>
      <c r="AT51" s="101" t="s">
        <v>25</v>
      </c>
      <c r="AU51" s="101" t="s">
        <v>26</v>
      </c>
      <c r="AV51" s="101" t="s">
        <v>27</v>
      </c>
      <c r="AW51" s="101" t="s">
        <v>28</v>
      </c>
      <c r="AX51" s="101" t="s">
        <v>29</v>
      </c>
      <c r="AY51" s="101">
        <v>9</v>
      </c>
      <c r="AZ51" s="101">
        <v>10</v>
      </c>
      <c r="BA51" s="101">
        <v>11</v>
      </c>
      <c r="BB51" s="101" t="s">
        <v>30</v>
      </c>
      <c r="BC51" s="101" t="s">
        <v>31</v>
      </c>
      <c r="BD51" s="101" t="s">
        <v>32</v>
      </c>
      <c r="BE51" s="101" t="s">
        <v>33</v>
      </c>
      <c r="BF51" s="101" t="s">
        <v>34</v>
      </c>
      <c r="BG51" s="101">
        <v>13</v>
      </c>
      <c r="BH51" s="22"/>
      <c r="BI51" s="33" t="s">
        <v>9</v>
      </c>
      <c r="BJ51" s="33" t="s">
        <v>2</v>
      </c>
      <c r="BK51" s="34" t="s">
        <v>3</v>
      </c>
      <c r="BL51" s="34" t="s">
        <v>4</v>
      </c>
      <c r="BM51" s="28" t="s">
        <v>10</v>
      </c>
      <c r="BN51" s="29" t="s">
        <v>11</v>
      </c>
    </row>
    <row r="52" spans="1:126" ht="19.5" customHeight="1" thickTop="1" x14ac:dyDescent="0.2">
      <c r="A52" s="209">
        <v>546</v>
      </c>
      <c r="B52" s="212" t="s">
        <v>134</v>
      </c>
      <c r="C52" s="212" t="s">
        <v>141</v>
      </c>
      <c r="D52" s="71"/>
      <c r="E52" s="71"/>
      <c r="F52" s="71"/>
      <c r="G52" s="71"/>
      <c r="H52" s="71"/>
      <c r="I52" s="71"/>
      <c r="J52" s="71"/>
      <c r="K52" s="71">
        <v>4</v>
      </c>
      <c r="L52" s="71"/>
      <c r="M52" s="71">
        <v>4</v>
      </c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62"/>
      <c r="AD52" s="63"/>
      <c r="AE52" s="83">
        <f t="shared" ref="AE52:AE59" si="18">SUM(D52:AB52)</f>
        <v>8</v>
      </c>
      <c r="AF52" s="59">
        <v>137.91</v>
      </c>
      <c r="AG52" s="59">
        <f t="shared" ref="AG52:AG59" si="19">SUM(AE52:AF52)</f>
        <v>145.91</v>
      </c>
      <c r="AH52" s="62"/>
      <c r="AI52" s="62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83">
        <f t="shared" ref="BI52:BI59" si="20">SUM(AJ52:BH52)</f>
        <v>0</v>
      </c>
      <c r="BJ52" s="51">
        <v>130.24</v>
      </c>
      <c r="BK52" s="59">
        <f t="shared" ref="BK52:BK59" si="21">SUM(BI52:BJ52)</f>
        <v>130.24</v>
      </c>
      <c r="BL52" s="59">
        <f t="shared" ref="BL52:BL59" si="22">SUM(AG52)</f>
        <v>145.91</v>
      </c>
      <c r="BM52" s="60">
        <f t="shared" ref="BM52:BM59" si="23">SUM(BK52:BL52)</f>
        <v>276.14999999999998</v>
      </c>
      <c r="BN52" s="85">
        <v>1</v>
      </c>
    </row>
    <row r="53" spans="1:126" ht="20.100000000000001" customHeight="1" x14ac:dyDescent="0.2">
      <c r="A53" s="162">
        <v>4827</v>
      </c>
      <c r="B53" s="163" t="s">
        <v>215</v>
      </c>
      <c r="C53" s="152" t="s">
        <v>216</v>
      </c>
      <c r="D53" s="70"/>
      <c r="E53" s="70"/>
      <c r="F53" s="70">
        <v>4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>
        <v>4</v>
      </c>
      <c r="T53" s="70"/>
      <c r="U53" s="70"/>
      <c r="V53" s="70"/>
      <c r="W53" s="70"/>
      <c r="X53" s="70"/>
      <c r="Y53" s="70"/>
      <c r="Z53" s="70"/>
      <c r="AA53" s="70"/>
      <c r="AB53" s="70"/>
      <c r="AC53" s="36"/>
      <c r="AD53" s="37"/>
      <c r="AE53" s="82">
        <f t="shared" si="18"/>
        <v>8</v>
      </c>
      <c r="AF53" s="39">
        <v>139.36000000000001</v>
      </c>
      <c r="AG53" s="39">
        <f t="shared" si="19"/>
        <v>147.36000000000001</v>
      </c>
      <c r="AH53" s="36"/>
      <c r="AI53" s="36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82">
        <f t="shared" si="20"/>
        <v>0</v>
      </c>
      <c r="BJ53" s="38">
        <v>135.81</v>
      </c>
      <c r="BK53" s="39">
        <f t="shared" si="21"/>
        <v>135.81</v>
      </c>
      <c r="BL53" s="39">
        <f t="shared" si="22"/>
        <v>147.36000000000001</v>
      </c>
      <c r="BM53" s="40">
        <f t="shared" si="23"/>
        <v>283.17</v>
      </c>
      <c r="BN53" s="86">
        <v>2</v>
      </c>
    </row>
    <row r="54" spans="1:126" ht="20.100000000000001" customHeight="1" x14ac:dyDescent="0.2">
      <c r="A54" s="150">
        <v>5048</v>
      </c>
      <c r="B54" s="151" t="s">
        <v>219</v>
      </c>
      <c r="C54" s="139" t="s">
        <v>220</v>
      </c>
      <c r="D54" s="70"/>
      <c r="E54" s="70"/>
      <c r="F54" s="70"/>
      <c r="G54" s="70"/>
      <c r="H54" s="70"/>
      <c r="I54" s="70"/>
      <c r="J54" s="70"/>
      <c r="K54" s="70">
        <v>4</v>
      </c>
      <c r="L54" s="70"/>
      <c r="M54" s="70"/>
      <c r="N54" s="70"/>
      <c r="O54" s="70"/>
      <c r="P54" s="70"/>
      <c r="Q54" s="70"/>
      <c r="R54" s="70"/>
      <c r="S54" s="70">
        <v>4</v>
      </c>
      <c r="T54" s="70"/>
      <c r="U54" s="70"/>
      <c r="V54" s="70"/>
      <c r="W54" s="70"/>
      <c r="X54" s="70"/>
      <c r="Y54" s="70"/>
      <c r="Z54" s="70"/>
      <c r="AA54" s="70"/>
      <c r="AB54" s="70"/>
      <c r="AC54" s="36"/>
      <c r="AD54" s="37"/>
      <c r="AE54" s="82">
        <f t="shared" si="18"/>
        <v>8</v>
      </c>
      <c r="AF54" s="39">
        <v>141.66999999999999</v>
      </c>
      <c r="AG54" s="39">
        <f t="shared" si="19"/>
        <v>149.66999999999999</v>
      </c>
      <c r="AH54" s="36"/>
      <c r="AI54" s="36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>
        <v>4</v>
      </c>
      <c r="AZ54" s="70"/>
      <c r="BA54" s="70"/>
      <c r="BB54" s="70"/>
      <c r="BC54" s="70"/>
      <c r="BD54" s="70"/>
      <c r="BE54" s="70"/>
      <c r="BF54" s="70"/>
      <c r="BG54" s="70"/>
      <c r="BH54" s="70"/>
      <c r="BI54" s="82">
        <f t="shared" si="20"/>
        <v>4</v>
      </c>
      <c r="BJ54" s="38">
        <v>136.19999999999999</v>
      </c>
      <c r="BK54" s="39">
        <f t="shared" si="21"/>
        <v>140.19999999999999</v>
      </c>
      <c r="BL54" s="39">
        <f t="shared" si="22"/>
        <v>149.66999999999999</v>
      </c>
      <c r="BM54" s="40">
        <f t="shared" si="23"/>
        <v>289.87</v>
      </c>
      <c r="BN54" s="86">
        <v>3</v>
      </c>
    </row>
    <row r="55" spans="1:126" ht="20.100000000000001" customHeight="1" x14ac:dyDescent="0.2">
      <c r="A55" s="210">
        <v>432</v>
      </c>
      <c r="B55" s="152" t="s">
        <v>217</v>
      </c>
      <c r="C55" s="152" t="s">
        <v>218</v>
      </c>
      <c r="D55" s="70"/>
      <c r="E55" s="70"/>
      <c r="F55" s="70">
        <v>4</v>
      </c>
      <c r="G55" s="70"/>
      <c r="H55" s="70"/>
      <c r="I55" s="70"/>
      <c r="J55" s="70"/>
      <c r="K55" s="70">
        <v>4</v>
      </c>
      <c r="L55" s="70"/>
      <c r="M55" s="70"/>
      <c r="N55" s="70"/>
      <c r="O55" s="70"/>
      <c r="P55" s="70"/>
      <c r="Q55" s="70"/>
      <c r="R55" s="70"/>
      <c r="S55" s="70">
        <v>4</v>
      </c>
      <c r="T55" s="70"/>
      <c r="U55" s="70">
        <v>4</v>
      </c>
      <c r="V55" s="70">
        <v>4</v>
      </c>
      <c r="W55" s="70"/>
      <c r="X55" s="70"/>
      <c r="Y55" s="70">
        <v>4</v>
      </c>
      <c r="Z55" s="70"/>
      <c r="AA55" s="70"/>
      <c r="AB55" s="70"/>
      <c r="AC55" s="36"/>
      <c r="AD55" s="37"/>
      <c r="AE55" s="82">
        <f t="shared" si="18"/>
        <v>24</v>
      </c>
      <c r="AF55" s="39">
        <v>140.84</v>
      </c>
      <c r="AG55" s="39">
        <f t="shared" si="19"/>
        <v>164.84</v>
      </c>
      <c r="AH55" s="36"/>
      <c r="AI55" s="36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>
        <v>4</v>
      </c>
      <c r="AZ55" s="70"/>
      <c r="BA55" s="70"/>
      <c r="BB55" s="70"/>
      <c r="BC55" s="70">
        <v>4</v>
      </c>
      <c r="BD55" s="70"/>
      <c r="BE55" s="70"/>
      <c r="BF55" s="70"/>
      <c r="BG55" s="70"/>
      <c r="BH55" s="70"/>
      <c r="BI55" s="82">
        <f t="shared" si="20"/>
        <v>8</v>
      </c>
      <c r="BJ55" s="38">
        <v>135.61000000000001</v>
      </c>
      <c r="BK55" s="39">
        <f t="shared" si="21"/>
        <v>143.61000000000001</v>
      </c>
      <c r="BL55" s="39">
        <f t="shared" si="22"/>
        <v>164.84</v>
      </c>
      <c r="BM55" s="40">
        <f t="shared" si="23"/>
        <v>308.45000000000005</v>
      </c>
      <c r="BN55" s="41">
        <v>4</v>
      </c>
    </row>
    <row r="56" spans="1:126" ht="20.100000000000001" customHeight="1" x14ac:dyDescent="0.2">
      <c r="A56" s="150">
        <v>4329</v>
      </c>
      <c r="B56" s="213" t="s">
        <v>214</v>
      </c>
      <c r="C56" s="139" t="s">
        <v>64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>
        <v>4</v>
      </c>
      <c r="T56" s="70"/>
      <c r="U56" s="70"/>
      <c r="V56" s="70">
        <v>4</v>
      </c>
      <c r="W56" s="70"/>
      <c r="X56" s="70"/>
      <c r="Y56" s="70"/>
      <c r="Z56" s="70"/>
      <c r="AA56" s="70"/>
      <c r="AB56" s="70"/>
      <c r="AC56" s="36"/>
      <c r="AD56" s="37"/>
      <c r="AE56" s="82">
        <f t="shared" si="18"/>
        <v>8</v>
      </c>
      <c r="AF56" s="39">
        <v>156.57</v>
      </c>
      <c r="AG56" s="39">
        <f t="shared" si="19"/>
        <v>164.57</v>
      </c>
      <c r="AH56" s="36"/>
      <c r="AI56" s="36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>
        <v>4</v>
      </c>
      <c r="AZ56" s="70">
        <v>4</v>
      </c>
      <c r="BA56" s="70"/>
      <c r="BB56" s="70"/>
      <c r="BC56" s="70"/>
      <c r="BD56" s="70"/>
      <c r="BE56" s="70"/>
      <c r="BF56" s="70"/>
      <c r="BG56" s="70"/>
      <c r="BH56" s="70"/>
      <c r="BI56" s="82">
        <f t="shared" si="20"/>
        <v>8</v>
      </c>
      <c r="BJ56" s="38">
        <v>150.16</v>
      </c>
      <c r="BK56" s="39">
        <f t="shared" si="21"/>
        <v>158.16</v>
      </c>
      <c r="BL56" s="39">
        <f t="shared" si="22"/>
        <v>164.57</v>
      </c>
      <c r="BM56" s="40">
        <f t="shared" si="23"/>
        <v>322.73</v>
      </c>
      <c r="BN56" s="41">
        <v>5</v>
      </c>
    </row>
    <row r="57" spans="1:126" ht="20.100000000000001" customHeight="1" x14ac:dyDescent="0.2">
      <c r="A57" s="211" t="s">
        <v>91</v>
      </c>
      <c r="B57" s="108" t="s">
        <v>92</v>
      </c>
      <c r="C57" s="108" t="s">
        <v>94</v>
      </c>
      <c r="D57" s="70"/>
      <c r="E57" s="70"/>
      <c r="F57" s="70"/>
      <c r="G57" s="70"/>
      <c r="H57" s="70"/>
      <c r="I57" s="70"/>
      <c r="J57" s="70"/>
      <c r="K57" s="70"/>
      <c r="L57" s="70"/>
      <c r="M57" s="70">
        <v>4</v>
      </c>
      <c r="N57" s="70"/>
      <c r="O57" s="70"/>
      <c r="P57" s="70"/>
      <c r="Q57" s="70"/>
      <c r="R57" s="70"/>
      <c r="S57" s="70">
        <v>4</v>
      </c>
      <c r="T57" s="70"/>
      <c r="U57" s="70"/>
      <c r="V57" s="70"/>
      <c r="W57" s="70"/>
      <c r="X57" s="70"/>
      <c r="Y57" s="70"/>
      <c r="Z57" s="70"/>
      <c r="AA57" s="70"/>
      <c r="AB57" s="70"/>
      <c r="AC57" s="36"/>
      <c r="AD57" s="37"/>
      <c r="AE57" s="82">
        <f t="shared" si="18"/>
        <v>8</v>
      </c>
      <c r="AF57" s="39">
        <v>173.27</v>
      </c>
      <c r="AG57" s="39">
        <f t="shared" si="19"/>
        <v>181.27</v>
      </c>
      <c r="AH57" s="36"/>
      <c r="AI57" s="36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>
        <v>4</v>
      </c>
      <c r="AZ57" s="70"/>
      <c r="BA57" s="70"/>
      <c r="BB57" s="70"/>
      <c r="BC57" s="70"/>
      <c r="BD57" s="70"/>
      <c r="BE57" s="70"/>
      <c r="BF57" s="70"/>
      <c r="BG57" s="70"/>
      <c r="BH57" s="70"/>
      <c r="BI57" s="82">
        <f t="shared" si="20"/>
        <v>4</v>
      </c>
      <c r="BJ57" s="38">
        <v>139.85</v>
      </c>
      <c r="BK57" s="39">
        <f t="shared" si="21"/>
        <v>143.85</v>
      </c>
      <c r="BL57" s="39">
        <f t="shared" si="22"/>
        <v>181.27</v>
      </c>
      <c r="BM57" s="40">
        <f t="shared" si="23"/>
        <v>325.12</v>
      </c>
      <c r="BN57" s="41">
        <v>6</v>
      </c>
    </row>
    <row r="58" spans="1:126" ht="20.100000000000001" customHeight="1" x14ac:dyDescent="0.2">
      <c r="A58" s="162">
        <v>4827</v>
      </c>
      <c r="B58" s="152" t="s">
        <v>215</v>
      </c>
      <c r="C58" s="152" t="s">
        <v>216</v>
      </c>
      <c r="D58" s="70"/>
      <c r="E58" s="70"/>
      <c r="F58" s="70"/>
      <c r="G58" s="70"/>
      <c r="H58" s="70"/>
      <c r="I58" s="70"/>
      <c r="J58" s="70"/>
      <c r="K58" s="70">
        <v>4</v>
      </c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36"/>
      <c r="AD58" s="37"/>
      <c r="AE58" s="82">
        <f t="shared" si="18"/>
        <v>4</v>
      </c>
      <c r="AF58" s="39">
        <v>166.39</v>
      </c>
      <c r="AG58" s="39">
        <f t="shared" si="19"/>
        <v>170.39</v>
      </c>
      <c r="AH58" s="36"/>
      <c r="AI58" s="36"/>
      <c r="AJ58" s="70"/>
      <c r="AK58" s="70">
        <v>4</v>
      </c>
      <c r="AL58" s="70"/>
      <c r="AM58" s="70"/>
      <c r="AN58" s="70"/>
      <c r="AO58" s="70"/>
      <c r="AP58" s="70">
        <v>4</v>
      </c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>
        <v>4</v>
      </c>
      <c r="BB58" s="70"/>
      <c r="BC58" s="70"/>
      <c r="BD58" s="70"/>
      <c r="BE58" s="70"/>
      <c r="BF58" s="70"/>
      <c r="BG58" s="70"/>
      <c r="BH58" s="70"/>
      <c r="BI58" s="82">
        <f t="shared" si="20"/>
        <v>12</v>
      </c>
      <c r="BJ58" s="38">
        <v>151.47</v>
      </c>
      <c r="BK58" s="39">
        <f t="shared" si="21"/>
        <v>163.47</v>
      </c>
      <c r="BL58" s="39">
        <f t="shared" si="22"/>
        <v>170.39</v>
      </c>
      <c r="BM58" s="40">
        <f t="shared" si="23"/>
        <v>333.86</v>
      </c>
      <c r="BN58" s="41">
        <v>7</v>
      </c>
    </row>
    <row r="59" spans="1:126" ht="20.100000000000001" customHeight="1" x14ac:dyDescent="0.2">
      <c r="A59" s="164" t="s">
        <v>211</v>
      </c>
      <c r="B59" s="152" t="s">
        <v>212</v>
      </c>
      <c r="C59" s="152" t="s">
        <v>213</v>
      </c>
      <c r="D59" s="70"/>
      <c r="E59" s="70"/>
      <c r="F59" s="70"/>
      <c r="G59" s="70"/>
      <c r="H59" s="70"/>
      <c r="I59" s="70">
        <v>4</v>
      </c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36"/>
      <c r="AD59" s="37"/>
      <c r="AE59" s="82">
        <f t="shared" si="18"/>
        <v>4</v>
      </c>
      <c r="AF59" s="38">
        <v>185.42</v>
      </c>
      <c r="AG59" s="39">
        <f t="shared" si="19"/>
        <v>189.42</v>
      </c>
      <c r="AH59" s="36"/>
      <c r="AI59" s="36"/>
      <c r="AJ59" s="70"/>
      <c r="AK59" s="70"/>
      <c r="AL59" s="70"/>
      <c r="AM59" s="70"/>
      <c r="AN59" s="70"/>
      <c r="AO59" s="70">
        <v>4</v>
      </c>
      <c r="AP59" s="70">
        <v>4</v>
      </c>
      <c r="AQ59" s="70">
        <v>5</v>
      </c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82">
        <f t="shared" si="20"/>
        <v>13</v>
      </c>
      <c r="BJ59" s="38">
        <v>999</v>
      </c>
      <c r="BK59" s="39">
        <f t="shared" si="21"/>
        <v>1012</v>
      </c>
      <c r="BL59" s="39">
        <f t="shared" si="22"/>
        <v>189.42</v>
      </c>
      <c r="BM59" s="252" t="s">
        <v>232</v>
      </c>
      <c r="BN59" s="41">
        <v>8</v>
      </c>
    </row>
    <row r="60" spans="1:126" ht="20.100000000000001" customHeight="1" x14ac:dyDescent="0.2">
      <c r="A60" s="79">
        <v>546</v>
      </c>
      <c r="B60" s="80" t="s">
        <v>233</v>
      </c>
      <c r="C60" s="81" t="s">
        <v>141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>
        <v>4</v>
      </c>
      <c r="T60" s="70"/>
      <c r="U60" s="70"/>
      <c r="V60" s="70"/>
      <c r="W60" s="70"/>
      <c r="X60" s="70"/>
      <c r="Y60" s="70"/>
      <c r="Z60" s="70"/>
      <c r="AA60" s="70"/>
      <c r="AB60" s="70"/>
      <c r="AC60" s="36"/>
      <c r="AD60" s="37"/>
      <c r="AE60" s="82">
        <f t="shared" ref="AE60:AE61" si="24">SUM(D60:AB60)</f>
        <v>4</v>
      </c>
      <c r="AF60" s="39">
        <v>126.86</v>
      </c>
      <c r="AG60" s="39">
        <f t="shared" ref="AG60" si="25">SUM(AE60:AF60)</f>
        <v>130.86000000000001</v>
      </c>
      <c r="AH60" s="36"/>
      <c r="AI60" s="36"/>
      <c r="AJ60" s="70"/>
      <c r="AK60" s="70"/>
      <c r="AL60" s="70"/>
      <c r="AM60" s="70"/>
      <c r="AN60" s="70"/>
      <c r="AO60" s="70"/>
      <c r="AP60" s="70"/>
      <c r="AQ60" s="70"/>
      <c r="AR60" s="70">
        <v>4</v>
      </c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82">
        <f t="shared" ref="BI60:BI61" si="26">SUM(AJ60:BH60)</f>
        <v>4</v>
      </c>
      <c r="BJ60" s="38">
        <v>127.63</v>
      </c>
      <c r="BK60" s="39">
        <f t="shared" ref="BK60" si="27">SUM(BI60:BJ60)</f>
        <v>131.63</v>
      </c>
      <c r="BL60" s="39">
        <f t="shared" ref="BL60:BL61" si="28">SUM(AG60)</f>
        <v>130.86000000000001</v>
      </c>
      <c r="BM60" s="40">
        <f t="shared" ref="BM60" si="29">SUM(BK60:BL60)</f>
        <v>262.49</v>
      </c>
      <c r="BN60" s="41">
        <v>9</v>
      </c>
    </row>
    <row r="61" spans="1:126" ht="20.100000000000001" customHeight="1" thickBot="1" x14ac:dyDescent="0.35">
      <c r="A61" s="243"/>
      <c r="B61" s="244"/>
      <c r="C61" s="245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8"/>
      <c r="AD61" s="229"/>
      <c r="AE61" s="217">
        <f t="shared" si="24"/>
        <v>0</v>
      </c>
      <c r="AF61" s="230"/>
      <c r="AG61" s="230">
        <f t="shared" ref="AG61" si="30">SUM(AE61:AF61)</f>
        <v>0</v>
      </c>
      <c r="AH61" s="228"/>
      <c r="AI61" s="228"/>
      <c r="AJ61" s="227"/>
      <c r="AK61" s="227"/>
      <c r="AL61" s="227"/>
      <c r="AM61" s="227"/>
      <c r="AN61" s="227"/>
      <c r="AO61" s="227"/>
      <c r="AP61" s="227"/>
      <c r="AQ61" s="227"/>
      <c r="AR61" s="227"/>
      <c r="AS61" s="227"/>
      <c r="AT61" s="227"/>
      <c r="AU61" s="227"/>
      <c r="AV61" s="227"/>
      <c r="AW61" s="227"/>
      <c r="AX61" s="227"/>
      <c r="AY61" s="227"/>
      <c r="AZ61" s="227"/>
      <c r="BA61" s="227"/>
      <c r="BB61" s="227"/>
      <c r="BC61" s="227"/>
      <c r="BD61" s="227"/>
      <c r="BE61" s="227"/>
      <c r="BF61" s="227"/>
      <c r="BG61" s="227"/>
      <c r="BH61" s="227"/>
      <c r="BI61" s="217">
        <f t="shared" si="26"/>
        <v>0</v>
      </c>
      <c r="BJ61" s="239"/>
      <c r="BK61" s="230">
        <f t="shared" ref="BK61" si="31">SUM(BI61:BJ61)</f>
        <v>0</v>
      </c>
      <c r="BL61" s="230">
        <f t="shared" si="28"/>
        <v>0</v>
      </c>
      <c r="BM61" s="231">
        <f t="shared" ref="BM61" si="32">SUM(BK61:BL61)</f>
        <v>0</v>
      </c>
      <c r="BN61" s="240">
        <v>10</v>
      </c>
      <c r="BO61" s="253">
        <v>9</v>
      </c>
    </row>
    <row r="62" spans="1:126" ht="20.100000000000001" customHeight="1" thickTop="1" thickBot="1" x14ac:dyDescent="0.3">
      <c r="B62" s="12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E62" s="8"/>
      <c r="AF62" s="8"/>
      <c r="AG62" s="10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10"/>
      <c r="BL62" s="10"/>
      <c r="BM62" s="13"/>
    </row>
    <row r="63" spans="1:126" s="7" customFormat="1" ht="23.25" customHeight="1" thickBot="1" x14ac:dyDescent="0.3">
      <c r="A63" s="93"/>
      <c r="B63" s="94" t="s">
        <v>13</v>
      </c>
      <c r="C63" s="94"/>
      <c r="D63" s="94" t="s">
        <v>7</v>
      </c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5"/>
      <c r="AD63" s="95"/>
      <c r="AE63" s="94"/>
      <c r="AF63" s="94"/>
      <c r="AG63" s="94"/>
      <c r="AH63" s="94"/>
      <c r="AI63" s="94"/>
      <c r="AJ63" s="94" t="s">
        <v>8</v>
      </c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</row>
    <row r="64" spans="1:126" s="97" customFormat="1" ht="80.25" customHeight="1" thickBot="1" x14ac:dyDescent="0.3">
      <c r="A64" s="25"/>
      <c r="B64" s="21" t="s">
        <v>16</v>
      </c>
      <c r="C64" s="21"/>
      <c r="D64" s="22"/>
      <c r="E64" s="101">
        <v>1</v>
      </c>
      <c r="F64" s="101">
        <v>2</v>
      </c>
      <c r="G64" s="101" t="s">
        <v>22</v>
      </c>
      <c r="H64" s="101" t="s">
        <v>23</v>
      </c>
      <c r="I64" s="101" t="s">
        <v>24</v>
      </c>
      <c r="J64" s="101">
        <v>4</v>
      </c>
      <c r="K64" s="101">
        <v>5</v>
      </c>
      <c r="L64" s="101">
        <v>6</v>
      </c>
      <c r="M64" s="101">
        <v>7</v>
      </c>
      <c r="N64" s="101" t="s">
        <v>25</v>
      </c>
      <c r="O64" s="101" t="s">
        <v>26</v>
      </c>
      <c r="P64" s="101" t="s">
        <v>27</v>
      </c>
      <c r="Q64" s="101" t="s">
        <v>28</v>
      </c>
      <c r="R64" s="101" t="s">
        <v>29</v>
      </c>
      <c r="S64" s="101">
        <v>9</v>
      </c>
      <c r="T64" s="101">
        <v>10</v>
      </c>
      <c r="U64" s="101">
        <v>11</v>
      </c>
      <c r="V64" s="101" t="s">
        <v>30</v>
      </c>
      <c r="W64" s="101" t="s">
        <v>31</v>
      </c>
      <c r="X64" s="101" t="s">
        <v>32</v>
      </c>
      <c r="Y64" s="101" t="s">
        <v>33</v>
      </c>
      <c r="Z64" s="101" t="s">
        <v>34</v>
      </c>
      <c r="AA64" s="101">
        <v>13</v>
      </c>
      <c r="AB64" s="22"/>
      <c r="AC64" s="26" t="s">
        <v>5</v>
      </c>
      <c r="AD64" s="26" t="s">
        <v>6</v>
      </c>
      <c r="AE64" s="33" t="s">
        <v>0</v>
      </c>
      <c r="AF64" s="6" t="s">
        <v>1</v>
      </c>
      <c r="AG64" s="23" t="s">
        <v>4</v>
      </c>
      <c r="AH64" s="27"/>
      <c r="AI64" s="6"/>
      <c r="AJ64" s="22"/>
      <c r="AK64" s="101">
        <v>1</v>
      </c>
      <c r="AL64" s="101">
        <v>2</v>
      </c>
      <c r="AM64" s="101" t="s">
        <v>22</v>
      </c>
      <c r="AN64" s="101" t="s">
        <v>23</v>
      </c>
      <c r="AO64" s="101" t="s">
        <v>24</v>
      </c>
      <c r="AP64" s="101">
        <v>4</v>
      </c>
      <c r="AQ64" s="101">
        <v>5</v>
      </c>
      <c r="AR64" s="101">
        <v>6</v>
      </c>
      <c r="AS64" s="101">
        <v>7</v>
      </c>
      <c r="AT64" s="101" t="s">
        <v>25</v>
      </c>
      <c r="AU64" s="101" t="s">
        <v>26</v>
      </c>
      <c r="AV64" s="101" t="s">
        <v>27</v>
      </c>
      <c r="AW64" s="101" t="s">
        <v>28</v>
      </c>
      <c r="AX64" s="101" t="s">
        <v>29</v>
      </c>
      <c r="AY64" s="101">
        <v>9</v>
      </c>
      <c r="AZ64" s="101">
        <v>10</v>
      </c>
      <c r="BA64" s="101">
        <v>11</v>
      </c>
      <c r="BB64" s="101" t="s">
        <v>30</v>
      </c>
      <c r="BC64" s="101" t="s">
        <v>31</v>
      </c>
      <c r="BD64" s="101" t="s">
        <v>32</v>
      </c>
      <c r="BE64" s="101" t="s">
        <v>33</v>
      </c>
      <c r="BF64" s="101" t="s">
        <v>34</v>
      </c>
      <c r="BG64" s="101">
        <v>13</v>
      </c>
      <c r="BH64" s="22"/>
      <c r="BI64" s="6" t="s">
        <v>9</v>
      </c>
      <c r="BJ64" s="6" t="s">
        <v>2</v>
      </c>
      <c r="BK64" s="23" t="s">
        <v>3</v>
      </c>
      <c r="BL64" s="23" t="s">
        <v>4</v>
      </c>
      <c r="BM64" s="28" t="s">
        <v>10</v>
      </c>
      <c r="BN64" s="29" t="s">
        <v>11</v>
      </c>
    </row>
    <row r="65" spans="1:66" ht="19.5" customHeight="1" thickTop="1" x14ac:dyDescent="0.25">
      <c r="A65" s="177">
        <v>3662</v>
      </c>
      <c r="B65" s="124" t="s">
        <v>226</v>
      </c>
      <c r="C65" s="124" t="s">
        <v>99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62"/>
      <c r="AD65" s="63"/>
      <c r="AE65" s="83">
        <f t="shared" ref="AE65:AE87" si="33">SUM(D65:AB65)</f>
        <v>0</v>
      </c>
      <c r="AF65" s="51">
        <v>114.37</v>
      </c>
      <c r="AG65" s="59">
        <f t="shared" ref="AG65:AG87" si="34">SUM(AE65:AF65)</f>
        <v>114.37</v>
      </c>
      <c r="AH65" s="62"/>
      <c r="AI65" s="62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83">
        <f t="shared" ref="BI65:BI87" si="35">SUM(AJ65:BH65)</f>
        <v>0</v>
      </c>
      <c r="BJ65" s="51">
        <v>109.11</v>
      </c>
      <c r="BK65" s="59">
        <f t="shared" ref="BK65:BK87" si="36">SUM(BI65:BJ65)</f>
        <v>109.11</v>
      </c>
      <c r="BL65" s="59">
        <f t="shared" ref="BL65:BL87" si="37">SUM(AG65)</f>
        <v>114.37</v>
      </c>
      <c r="BM65" s="60">
        <f t="shared" ref="BM65:BM87" si="38">SUM(BK65:BL65)</f>
        <v>223.48000000000002</v>
      </c>
      <c r="BN65" s="85">
        <v>1</v>
      </c>
    </row>
    <row r="66" spans="1:66" ht="20.100000000000001" customHeight="1" x14ac:dyDescent="0.25">
      <c r="A66" s="150" t="s">
        <v>178</v>
      </c>
      <c r="B66" s="180" t="s">
        <v>179</v>
      </c>
      <c r="C66" s="182" t="s">
        <v>182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36"/>
      <c r="AD66" s="37"/>
      <c r="AE66" s="82">
        <f t="shared" si="33"/>
        <v>0</v>
      </c>
      <c r="AF66" s="38">
        <v>115.72</v>
      </c>
      <c r="AG66" s="39">
        <f t="shared" si="34"/>
        <v>115.72</v>
      </c>
      <c r="AH66" s="36"/>
      <c r="AI66" s="36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82">
        <f t="shared" si="35"/>
        <v>0</v>
      </c>
      <c r="BJ66" s="38">
        <v>109.74</v>
      </c>
      <c r="BK66" s="39">
        <f t="shared" si="36"/>
        <v>109.74</v>
      </c>
      <c r="BL66" s="39">
        <f t="shared" si="37"/>
        <v>115.72</v>
      </c>
      <c r="BM66" s="40">
        <f t="shared" si="38"/>
        <v>225.45999999999998</v>
      </c>
      <c r="BN66" s="86">
        <v>2</v>
      </c>
    </row>
    <row r="67" spans="1:66" ht="20.100000000000001" customHeight="1" x14ac:dyDescent="0.25">
      <c r="A67" s="179">
        <v>4395</v>
      </c>
      <c r="B67" s="147" t="s">
        <v>110</v>
      </c>
      <c r="C67" s="147" t="s">
        <v>111</v>
      </c>
      <c r="D67" s="70"/>
      <c r="E67" s="70"/>
      <c r="F67" s="70"/>
      <c r="G67" s="70"/>
      <c r="H67" s="70"/>
      <c r="I67" s="70"/>
      <c r="J67" s="70"/>
      <c r="K67" s="70">
        <v>4</v>
      </c>
      <c r="L67" s="70"/>
      <c r="M67" s="70"/>
      <c r="N67" s="70"/>
      <c r="O67" s="70"/>
      <c r="P67" s="70"/>
      <c r="Q67" s="70"/>
      <c r="R67" s="70"/>
      <c r="S67" s="70">
        <v>4</v>
      </c>
      <c r="T67" s="70"/>
      <c r="U67" s="70"/>
      <c r="V67" s="70"/>
      <c r="W67" s="70"/>
      <c r="X67" s="70"/>
      <c r="Y67" s="70"/>
      <c r="Z67" s="70"/>
      <c r="AA67" s="70"/>
      <c r="AB67" s="70"/>
      <c r="AC67" s="36"/>
      <c r="AD67" s="37"/>
      <c r="AE67" s="82">
        <f t="shared" si="33"/>
        <v>8</v>
      </c>
      <c r="AF67" s="38">
        <v>110.12</v>
      </c>
      <c r="AG67" s="39">
        <f t="shared" si="34"/>
        <v>118.12</v>
      </c>
      <c r="AH67" s="36"/>
      <c r="AI67" s="36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82">
        <f t="shared" si="35"/>
        <v>0</v>
      </c>
      <c r="BJ67" s="38">
        <v>109.1</v>
      </c>
      <c r="BK67" s="39">
        <f t="shared" si="36"/>
        <v>109.1</v>
      </c>
      <c r="BL67" s="39">
        <f t="shared" si="37"/>
        <v>118.12</v>
      </c>
      <c r="BM67" s="40">
        <f t="shared" si="38"/>
        <v>227.22</v>
      </c>
      <c r="BN67" s="86">
        <v>3</v>
      </c>
    </row>
    <row r="68" spans="1:66" ht="20.100000000000001" customHeight="1" x14ac:dyDescent="0.2">
      <c r="A68" s="150">
        <v>4020</v>
      </c>
      <c r="B68" s="139" t="s">
        <v>187</v>
      </c>
      <c r="C68" s="139" t="s">
        <v>190</v>
      </c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>
        <v>4</v>
      </c>
      <c r="T68" s="70"/>
      <c r="U68" s="70"/>
      <c r="V68" s="70"/>
      <c r="W68" s="70"/>
      <c r="X68" s="70"/>
      <c r="Y68" s="70"/>
      <c r="Z68" s="70"/>
      <c r="AA68" s="70"/>
      <c r="AB68" s="70"/>
      <c r="AC68" s="36"/>
      <c r="AD68" s="37"/>
      <c r="AE68" s="82">
        <f t="shared" si="33"/>
        <v>4</v>
      </c>
      <c r="AF68" s="38">
        <v>116.46</v>
      </c>
      <c r="AG68" s="39">
        <f t="shared" si="34"/>
        <v>120.46</v>
      </c>
      <c r="AH68" s="36"/>
      <c r="AI68" s="36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82">
        <f t="shared" si="35"/>
        <v>0</v>
      </c>
      <c r="BJ68" s="38">
        <v>114.78</v>
      </c>
      <c r="BK68" s="39">
        <f t="shared" si="36"/>
        <v>114.78</v>
      </c>
      <c r="BL68" s="39">
        <f t="shared" si="37"/>
        <v>120.46</v>
      </c>
      <c r="BM68" s="40">
        <f t="shared" si="38"/>
        <v>235.24</v>
      </c>
      <c r="BN68" s="86">
        <v>4</v>
      </c>
    </row>
    <row r="69" spans="1:66" ht="20.100000000000001" customHeight="1" x14ac:dyDescent="0.2">
      <c r="A69" s="133" t="s">
        <v>192</v>
      </c>
      <c r="B69" s="181" t="s">
        <v>193</v>
      </c>
      <c r="C69" s="181" t="s">
        <v>189</v>
      </c>
      <c r="D69" s="70"/>
      <c r="E69" s="70"/>
      <c r="F69" s="70"/>
      <c r="G69" s="70"/>
      <c r="H69" s="70"/>
      <c r="I69" s="70"/>
      <c r="J69" s="70"/>
      <c r="K69" s="70"/>
      <c r="L69" s="70">
        <v>4</v>
      </c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36"/>
      <c r="AD69" s="37"/>
      <c r="AE69" s="82">
        <f t="shared" si="33"/>
        <v>4</v>
      </c>
      <c r="AF69" s="38">
        <v>118</v>
      </c>
      <c r="AG69" s="39">
        <f t="shared" si="34"/>
        <v>122</v>
      </c>
      <c r="AH69" s="36"/>
      <c r="AI69" s="36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82">
        <f t="shared" si="35"/>
        <v>0</v>
      </c>
      <c r="BJ69" s="38">
        <v>114.95</v>
      </c>
      <c r="BK69" s="39">
        <f t="shared" si="36"/>
        <v>114.95</v>
      </c>
      <c r="BL69" s="39">
        <f t="shared" si="37"/>
        <v>122</v>
      </c>
      <c r="BM69" s="40">
        <f t="shared" si="38"/>
        <v>236.95</v>
      </c>
      <c r="BN69" s="86">
        <v>5</v>
      </c>
    </row>
    <row r="70" spans="1:66" ht="20.100000000000001" customHeight="1" x14ac:dyDescent="0.25">
      <c r="A70" s="120">
        <v>4479</v>
      </c>
      <c r="B70" s="109" t="s">
        <v>186</v>
      </c>
      <c r="C70" s="109" t="s">
        <v>189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>
        <v>4</v>
      </c>
      <c r="T70" s="70"/>
      <c r="U70" s="70"/>
      <c r="V70" s="70"/>
      <c r="W70" s="70"/>
      <c r="X70" s="70"/>
      <c r="Y70" s="70"/>
      <c r="Z70" s="70"/>
      <c r="AA70" s="70"/>
      <c r="AB70" s="70"/>
      <c r="AC70" s="36"/>
      <c r="AD70" s="37"/>
      <c r="AE70" s="82">
        <f t="shared" si="33"/>
        <v>4</v>
      </c>
      <c r="AF70" s="38">
        <v>121.19</v>
      </c>
      <c r="AG70" s="39">
        <f t="shared" si="34"/>
        <v>125.19</v>
      </c>
      <c r="AH70" s="36"/>
      <c r="AI70" s="36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82">
        <f t="shared" si="35"/>
        <v>0</v>
      </c>
      <c r="BJ70" s="38">
        <v>117.32</v>
      </c>
      <c r="BK70" s="39">
        <f t="shared" si="36"/>
        <v>117.32</v>
      </c>
      <c r="BL70" s="39">
        <f t="shared" si="37"/>
        <v>125.19</v>
      </c>
      <c r="BM70" s="40">
        <f t="shared" si="38"/>
        <v>242.51</v>
      </c>
      <c r="BN70" s="86">
        <v>6</v>
      </c>
    </row>
    <row r="71" spans="1:66" ht="20.100000000000001" customHeight="1" x14ac:dyDescent="0.2">
      <c r="A71" s="112">
        <v>310</v>
      </c>
      <c r="B71" s="117" t="s">
        <v>86</v>
      </c>
      <c r="C71" s="118" t="s">
        <v>87</v>
      </c>
      <c r="D71" s="70"/>
      <c r="E71" s="70"/>
      <c r="F71" s="70"/>
      <c r="G71" s="70"/>
      <c r="H71" s="70"/>
      <c r="I71" s="70"/>
      <c r="J71" s="70"/>
      <c r="K71" s="70">
        <v>4</v>
      </c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36"/>
      <c r="AD71" s="37"/>
      <c r="AE71" s="82">
        <f t="shared" si="33"/>
        <v>4</v>
      </c>
      <c r="AF71" s="38">
        <v>136.15</v>
      </c>
      <c r="AG71" s="39">
        <f t="shared" si="34"/>
        <v>140.15</v>
      </c>
      <c r="AH71" s="36"/>
      <c r="AI71" s="36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>
        <v>4</v>
      </c>
      <c r="BC71" s="70"/>
      <c r="BD71" s="70"/>
      <c r="BE71" s="70"/>
      <c r="BF71" s="70"/>
      <c r="BG71" s="70"/>
      <c r="BH71" s="70"/>
      <c r="BI71" s="82">
        <f t="shared" si="35"/>
        <v>4</v>
      </c>
      <c r="BJ71" s="38">
        <v>125.47</v>
      </c>
      <c r="BK71" s="39">
        <f t="shared" si="36"/>
        <v>129.47</v>
      </c>
      <c r="BL71" s="39">
        <f t="shared" si="37"/>
        <v>140.15</v>
      </c>
      <c r="BM71" s="40">
        <f t="shared" si="38"/>
        <v>269.62</v>
      </c>
      <c r="BN71" s="41">
        <v>7</v>
      </c>
    </row>
    <row r="72" spans="1:66" ht="20.100000000000001" customHeight="1" x14ac:dyDescent="0.25">
      <c r="A72" s="149">
        <v>3805</v>
      </c>
      <c r="B72" s="143" t="s">
        <v>168</v>
      </c>
      <c r="C72" s="143" t="s">
        <v>169</v>
      </c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36"/>
      <c r="AD72" s="37"/>
      <c r="AE72" s="82">
        <f t="shared" si="33"/>
        <v>0</v>
      </c>
      <c r="AF72" s="38">
        <v>131.28</v>
      </c>
      <c r="AG72" s="39">
        <f t="shared" si="34"/>
        <v>131.28</v>
      </c>
      <c r="AH72" s="36"/>
      <c r="AI72" s="36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82">
        <f t="shared" si="35"/>
        <v>0</v>
      </c>
      <c r="BJ72" s="38">
        <v>140.22</v>
      </c>
      <c r="BK72" s="39">
        <f t="shared" si="36"/>
        <v>140.22</v>
      </c>
      <c r="BL72" s="39">
        <f t="shared" si="37"/>
        <v>131.28</v>
      </c>
      <c r="BM72" s="40">
        <f t="shared" si="38"/>
        <v>271.5</v>
      </c>
      <c r="BN72" s="41">
        <v>8</v>
      </c>
    </row>
    <row r="73" spans="1:66" ht="20.100000000000001" customHeight="1" x14ac:dyDescent="0.2">
      <c r="A73" s="133">
        <v>4791</v>
      </c>
      <c r="B73" s="181" t="s">
        <v>177</v>
      </c>
      <c r="C73" s="181" t="s">
        <v>227</v>
      </c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>
        <v>4</v>
      </c>
      <c r="T73" s="70"/>
      <c r="U73" s="70"/>
      <c r="V73" s="70"/>
      <c r="W73" s="70"/>
      <c r="X73" s="70"/>
      <c r="Y73" s="70"/>
      <c r="Z73" s="70"/>
      <c r="AA73" s="70"/>
      <c r="AB73" s="70"/>
      <c r="AC73" s="36"/>
      <c r="AD73" s="37"/>
      <c r="AE73" s="82">
        <f t="shared" si="33"/>
        <v>4</v>
      </c>
      <c r="AF73" s="38">
        <v>138.08000000000001</v>
      </c>
      <c r="AG73" s="39">
        <f t="shared" si="34"/>
        <v>142.08000000000001</v>
      </c>
      <c r="AH73" s="36"/>
      <c r="AI73" s="36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82">
        <f t="shared" si="35"/>
        <v>0</v>
      </c>
      <c r="BJ73" s="39">
        <v>137.28</v>
      </c>
      <c r="BK73" s="39">
        <f t="shared" si="36"/>
        <v>137.28</v>
      </c>
      <c r="BL73" s="39">
        <f t="shared" si="37"/>
        <v>142.08000000000001</v>
      </c>
      <c r="BM73" s="40">
        <f t="shared" si="38"/>
        <v>279.36</v>
      </c>
      <c r="BN73" s="41">
        <v>9</v>
      </c>
    </row>
    <row r="74" spans="1:66" ht="20.100000000000001" customHeight="1" x14ac:dyDescent="0.25">
      <c r="A74" s="157">
        <v>74</v>
      </c>
      <c r="B74" s="158" t="s">
        <v>172</v>
      </c>
      <c r="C74" s="158" t="s">
        <v>70</v>
      </c>
      <c r="D74" s="70"/>
      <c r="E74" s="70">
        <v>4</v>
      </c>
      <c r="F74" s="70"/>
      <c r="G74" s="70"/>
      <c r="H74" s="70"/>
      <c r="I74" s="70"/>
      <c r="J74" s="70"/>
      <c r="K74" s="70">
        <v>4</v>
      </c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36"/>
      <c r="AD74" s="37"/>
      <c r="AE74" s="82">
        <f t="shared" si="33"/>
        <v>8</v>
      </c>
      <c r="AF74" s="38">
        <v>120.33</v>
      </c>
      <c r="AG74" s="39">
        <f t="shared" si="34"/>
        <v>128.32999999999998</v>
      </c>
      <c r="AH74" s="36"/>
      <c r="AI74" s="36"/>
      <c r="AJ74" s="70"/>
      <c r="AK74" s="70"/>
      <c r="AL74" s="70"/>
      <c r="AM74" s="70"/>
      <c r="AN74" s="70"/>
      <c r="AO74" s="70"/>
      <c r="AP74" s="70"/>
      <c r="AQ74" s="70">
        <v>4</v>
      </c>
      <c r="AR74" s="70">
        <v>4</v>
      </c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>
        <v>20</v>
      </c>
      <c r="BE74" s="70"/>
      <c r="BF74" s="70"/>
      <c r="BG74" s="70"/>
      <c r="BH74" s="70"/>
      <c r="BI74" s="82">
        <f t="shared" si="35"/>
        <v>28</v>
      </c>
      <c r="BJ74" s="38">
        <v>127.99</v>
      </c>
      <c r="BK74" s="39">
        <f t="shared" si="36"/>
        <v>155.99</v>
      </c>
      <c r="BL74" s="39">
        <f t="shared" si="37"/>
        <v>128.32999999999998</v>
      </c>
      <c r="BM74" s="40">
        <f t="shared" si="38"/>
        <v>284.32</v>
      </c>
      <c r="BN74" s="41">
        <v>10</v>
      </c>
    </row>
    <row r="75" spans="1:66" ht="20.100000000000001" customHeight="1" x14ac:dyDescent="0.2">
      <c r="A75" s="154">
        <v>1811</v>
      </c>
      <c r="B75" s="111" t="s">
        <v>184</v>
      </c>
      <c r="C75" s="111" t="s">
        <v>119</v>
      </c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>
        <v>4</v>
      </c>
      <c r="V75" s="70"/>
      <c r="W75" s="70"/>
      <c r="X75" s="70"/>
      <c r="Y75" s="70"/>
      <c r="Z75" s="70"/>
      <c r="AA75" s="70"/>
      <c r="AB75" s="70"/>
      <c r="AC75" s="36"/>
      <c r="AD75" s="37"/>
      <c r="AE75" s="82">
        <f t="shared" si="33"/>
        <v>4</v>
      </c>
      <c r="AF75" s="38">
        <v>139.52000000000001</v>
      </c>
      <c r="AG75" s="39">
        <f t="shared" si="34"/>
        <v>143.52000000000001</v>
      </c>
      <c r="AH75" s="36"/>
      <c r="AI75" s="36"/>
      <c r="AJ75" s="70"/>
      <c r="AK75" s="70"/>
      <c r="AL75" s="70"/>
      <c r="AM75" s="70"/>
      <c r="AN75" s="70"/>
      <c r="AO75" s="70"/>
      <c r="AP75" s="70"/>
      <c r="AQ75" s="70"/>
      <c r="AR75" s="70">
        <v>4</v>
      </c>
      <c r="AS75" s="70">
        <v>4</v>
      </c>
      <c r="AT75" s="70"/>
      <c r="AU75" s="70"/>
      <c r="AV75" s="70"/>
      <c r="AW75" s="70"/>
      <c r="AX75" s="70"/>
      <c r="AY75" s="70">
        <v>4</v>
      </c>
      <c r="AZ75" s="70"/>
      <c r="BA75" s="70"/>
      <c r="BB75" s="70"/>
      <c r="BC75" s="70"/>
      <c r="BD75" s="70"/>
      <c r="BE75" s="70"/>
      <c r="BF75" s="70"/>
      <c r="BG75" s="70"/>
      <c r="BH75" s="70"/>
      <c r="BI75" s="82">
        <f t="shared" si="35"/>
        <v>12</v>
      </c>
      <c r="BJ75" s="38">
        <v>135.54</v>
      </c>
      <c r="BK75" s="39">
        <f t="shared" si="36"/>
        <v>147.54</v>
      </c>
      <c r="BL75" s="39">
        <f t="shared" si="37"/>
        <v>143.52000000000001</v>
      </c>
      <c r="BM75" s="40">
        <f t="shared" si="38"/>
        <v>291.06</v>
      </c>
      <c r="BN75" s="41">
        <v>11</v>
      </c>
    </row>
    <row r="76" spans="1:66" ht="20.100000000000001" customHeight="1" x14ac:dyDescent="0.2">
      <c r="A76" s="112">
        <v>1616</v>
      </c>
      <c r="B76" s="121" t="s">
        <v>72</v>
      </c>
      <c r="C76" s="111" t="s">
        <v>73</v>
      </c>
      <c r="D76" s="70"/>
      <c r="E76" s="70">
        <v>4</v>
      </c>
      <c r="F76" s="70"/>
      <c r="G76" s="70"/>
      <c r="H76" s="70"/>
      <c r="I76" s="70"/>
      <c r="J76" s="70"/>
      <c r="K76" s="70"/>
      <c r="L76" s="70">
        <v>4</v>
      </c>
      <c r="M76" s="70">
        <v>4</v>
      </c>
      <c r="N76" s="70"/>
      <c r="O76" s="70"/>
      <c r="P76" s="70"/>
      <c r="Q76" s="70"/>
      <c r="R76" s="70"/>
      <c r="S76" s="70">
        <v>4</v>
      </c>
      <c r="T76" s="70"/>
      <c r="U76" s="70">
        <v>4</v>
      </c>
      <c r="V76" s="70"/>
      <c r="W76" s="70"/>
      <c r="X76" s="70"/>
      <c r="Y76" s="70"/>
      <c r="Z76" s="70"/>
      <c r="AA76" s="70"/>
      <c r="AB76" s="70"/>
      <c r="AC76" s="36"/>
      <c r="AD76" s="37"/>
      <c r="AE76" s="82">
        <f t="shared" si="33"/>
        <v>20</v>
      </c>
      <c r="AF76" s="38">
        <v>135.16999999999999</v>
      </c>
      <c r="AG76" s="39">
        <f t="shared" si="34"/>
        <v>155.16999999999999</v>
      </c>
      <c r="AH76" s="36"/>
      <c r="AI76" s="36"/>
      <c r="AJ76" s="70"/>
      <c r="AK76" s="70"/>
      <c r="AL76" s="70"/>
      <c r="AM76" s="70"/>
      <c r="AN76" s="70"/>
      <c r="AO76" s="70"/>
      <c r="AP76" s="70"/>
      <c r="AQ76" s="70"/>
      <c r="AR76" s="70"/>
      <c r="AS76" s="70">
        <v>4</v>
      </c>
      <c r="AT76" s="70"/>
      <c r="AU76" s="70"/>
      <c r="AV76" s="70"/>
      <c r="AW76" s="70"/>
      <c r="AX76" s="70"/>
      <c r="AY76" s="70">
        <v>4</v>
      </c>
      <c r="AZ76" s="70"/>
      <c r="BA76" s="70"/>
      <c r="BB76" s="70"/>
      <c r="BC76" s="70"/>
      <c r="BD76" s="70"/>
      <c r="BE76" s="70"/>
      <c r="BF76" s="70"/>
      <c r="BG76" s="70"/>
      <c r="BH76" s="70"/>
      <c r="BI76" s="82">
        <f t="shared" si="35"/>
        <v>8</v>
      </c>
      <c r="BJ76" s="38">
        <v>130.03</v>
      </c>
      <c r="BK76" s="39">
        <f t="shared" si="36"/>
        <v>138.03</v>
      </c>
      <c r="BL76" s="39">
        <f t="shared" si="37"/>
        <v>155.16999999999999</v>
      </c>
      <c r="BM76" s="40">
        <f t="shared" si="38"/>
        <v>293.2</v>
      </c>
      <c r="BN76" s="41">
        <v>12</v>
      </c>
    </row>
    <row r="77" spans="1:66" ht="20.100000000000001" customHeight="1" x14ac:dyDescent="0.2">
      <c r="A77" s="112">
        <v>4777</v>
      </c>
      <c r="B77" s="118" t="s">
        <v>71</v>
      </c>
      <c r="C77" s="118" t="s">
        <v>70</v>
      </c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36"/>
      <c r="AD77" s="37"/>
      <c r="AE77" s="82">
        <f t="shared" si="33"/>
        <v>0</v>
      </c>
      <c r="AF77" s="38">
        <v>148.57</v>
      </c>
      <c r="AG77" s="39">
        <f t="shared" si="34"/>
        <v>148.57</v>
      </c>
      <c r="AH77" s="36"/>
      <c r="AI77" s="36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82">
        <f t="shared" si="35"/>
        <v>0</v>
      </c>
      <c r="BJ77" s="38">
        <v>152.53</v>
      </c>
      <c r="BK77" s="39">
        <f t="shared" si="36"/>
        <v>152.53</v>
      </c>
      <c r="BL77" s="39">
        <f t="shared" si="37"/>
        <v>148.57</v>
      </c>
      <c r="BM77" s="40">
        <f t="shared" si="38"/>
        <v>301.10000000000002</v>
      </c>
      <c r="BN77" s="41">
        <v>13</v>
      </c>
    </row>
    <row r="78" spans="1:66" ht="20.100000000000001" customHeight="1" x14ac:dyDescent="0.2">
      <c r="A78" s="112">
        <v>310</v>
      </c>
      <c r="B78" s="117" t="s">
        <v>86</v>
      </c>
      <c r="C78" s="118" t="s">
        <v>87</v>
      </c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36"/>
      <c r="AD78" s="37"/>
      <c r="AE78" s="82">
        <f t="shared" si="33"/>
        <v>0</v>
      </c>
      <c r="AF78" s="38">
        <v>163.28</v>
      </c>
      <c r="AG78" s="39">
        <f t="shared" si="34"/>
        <v>163.28</v>
      </c>
      <c r="AH78" s="36"/>
      <c r="AI78" s="36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82">
        <f t="shared" si="35"/>
        <v>0</v>
      </c>
      <c r="BJ78" s="38">
        <v>151.03</v>
      </c>
      <c r="BK78" s="39">
        <f t="shared" si="36"/>
        <v>151.03</v>
      </c>
      <c r="BL78" s="39">
        <f t="shared" si="37"/>
        <v>163.28</v>
      </c>
      <c r="BM78" s="40">
        <f t="shared" si="38"/>
        <v>314.31</v>
      </c>
      <c r="BN78" s="41">
        <v>14</v>
      </c>
    </row>
    <row r="79" spans="1:66" ht="20.100000000000001" customHeight="1" x14ac:dyDescent="0.25">
      <c r="A79" s="144">
        <v>2123</v>
      </c>
      <c r="B79" s="148" t="s">
        <v>185</v>
      </c>
      <c r="C79" s="148" t="s">
        <v>188</v>
      </c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36"/>
      <c r="AD79" s="37"/>
      <c r="AE79" s="82">
        <f t="shared" si="33"/>
        <v>0</v>
      </c>
      <c r="AF79" s="38">
        <v>167.75</v>
      </c>
      <c r="AG79" s="39">
        <f t="shared" si="34"/>
        <v>167.75</v>
      </c>
      <c r="AH79" s="36"/>
      <c r="AI79" s="36"/>
      <c r="AJ79" s="70"/>
      <c r="AK79" s="70"/>
      <c r="AL79" s="70"/>
      <c r="AM79" s="70"/>
      <c r="AN79" s="70"/>
      <c r="AO79" s="70"/>
      <c r="AP79" s="70"/>
      <c r="AQ79" s="70"/>
      <c r="AR79" s="70"/>
      <c r="AS79" s="70">
        <v>4</v>
      </c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82">
        <f t="shared" si="35"/>
        <v>4</v>
      </c>
      <c r="BJ79" s="38">
        <v>142.79</v>
      </c>
      <c r="BK79" s="39">
        <f t="shared" si="36"/>
        <v>146.79</v>
      </c>
      <c r="BL79" s="39">
        <f t="shared" si="37"/>
        <v>167.75</v>
      </c>
      <c r="BM79" s="40">
        <f t="shared" si="38"/>
        <v>314.53999999999996</v>
      </c>
      <c r="BN79" s="41">
        <v>15</v>
      </c>
    </row>
    <row r="80" spans="1:66" ht="20.100000000000001" customHeight="1" x14ac:dyDescent="0.2">
      <c r="A80" s="112">
        <v>5063</v>
      </c>
      <c r="B80" s="118" t="s">
        <v>170</v>
      </c>
      <c r="C80" s="118" t="s">
        <v>77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>
        <v>4</v>
      </c>
      <c r="T80" s="70"/>
      <c r="U80" s="70"/>
      <c r="V80" s="70"/>
      <c r="W80" s="70"/>
      <c r="X80" s="70"/>
      <c r="Y80" s="70"/>
      <c r="Z80" s="70"/>
      <c r="AA80" s="70"/>
      <c r="AB80" s="70"/>
      <c r="AC80" s="36"/>
      <c r="AD80" s="37"/>
      <c r="AE80" s="82">
        <f t="shared" si="33"/>
        <v>4</v>
      </c>
      <c r="AF80" s="38">
        <v>159.36000000000001</v>
      </c>
      <c r="AG80" s="39">
        <f t="shared" si="34"/>
        <v>163.36000000000001</v>
      </c>
      <c r="AH80" s="36"/>
      <c r="AI80" s="36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82">
        <f t="shared" si="35"/>
        <v>0</v>
      </c>
      <c r="BJ80" s="38">
        <v>154.99</v>
      </c>
      <c r="BK80" s="39">
        <f t="shared" si="36"/>
        <v>154.99</v>
      </c>
      <c r="BL80" s="39">
        <f t="shared" si="37"/>
        <v>163.36000000000001</v>
      </c>
      <c r="BM80" s="40">
        <f t="shared" si="38"/>
        <v>318.35000000000002</v>
      </c>
      <c r="BN80" s="41">
        <v>16</v>
      </c>
    </row>
    <row r="81" spans="1:67" ht="20.100000000000001" customHeight="1" x14ac:dyDescent="0.25">
      <c r="A81" s="120">
        <v>1987</v>
      </c>
      <c r="B81" s="109" t="s">
        <v>191</v>
      </c>
      <c r="C81" s="109" t="s">
        <v>194</v>
      </c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>
        <v>4</v>
      </c>
      <c r="V81" s="70"/>
      <c r="W81" s="70"/>
      <c r="X81" s="70"/>
      <c r="Y81" s="70"/>
      <c r="Z81" s="70"/>
      <c r="AA81" s="70"/>
      <c r="AB81" s="70"/>
      <c r="AC81" s="36"/>
      <c r="AD81" s="37"/>
      <c r="AE81" s="82">
        <f t="shared" si="33"/>
        <v>4</v>
      </c>
      <c r="AF81" s="38">
        <v>160.68</v>
      </c>
      <c r="AG81" s="39">
        <f t="shared" si="34"/>
        <v>164.68</v>
      </c>
      <c r="AH81" s="36"/>
      <c r="AI81" s="36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82">
        <f t="shared" si="35"/>
        <v>0</v>
      </c>
      <c r="BJ81" s="38">
        <v>158.82</v>
      </c>
      <c r="BK81" s="39">
        <f t="shared" si="36"/>
        <v>158.82</v>
      </c>
      <c r="BL81" s="39">
        <f t="shared" si="37"/>
        <v>164.68</v>
      </c>
      <c r="BM81" s="40">
        <f t="shared" si="38"/>
        <v>323.5</v>
      </c>
      <c r="BN81" s="41">
        <v>17</v>
      </c>
    </row>
    <row r="82" spans="1:67" ht="20.100000000000001" customHeight="1" x14ac:dyDescent="0.2">
      <c r="A82" s="150" t="s">
        <v>175</v>
      </c>
      <c r="B82" s="151" t="s">
        <v>176</v>
      </c>
      <c r="C82" s="139" t="s">
        <v>181</v>
      </c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36"/>
      <c r="AD82" s="37"/>
      <c r="AE82" s="82">
        <f t="shared" si="33"/>
        <v>0</v>
      </c>
      <c r="AF82" s="38">
        <v>167.56</v>
      </c>
      <c r="AG82" s="39">
        <f t="shared" si="34"/>
        <v>167.56</v>
      </c>
      <c r="AH82" s="36"/>
      <c r="AI82" s="36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>
        <v>4</v>
      </c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82">
        <f t="shared" si="35"/>
        <v>4</v>
      </c>
      <c r="BJ82" s="38">
        <v>160.09</v>
      </c>
      <c r="BK82" s="39">
        <f t="shared" si="36"/>
        <v>164.09</v>
      </c>
      <c r="BL82" s="39">
        <f t="shared" si="37"/>
        <v>167.56</v>
      </c>
      <c r="BM82" s="40">
        <f t="shared" si="38"/>
        <v>331.65</v>
      </c>
      <c r="BN82" s="41">
        <v>18</v>
      </c>
    </row>
    <row r="83" spans="1:67" ht="20.100000000000001" customHeight="1" x14ac:dyDescent="0.2">
      <c r="A83" s="110">
        <v>3447</v>
      </c>
      <c r="B83" s="111" t="s">
        <v>74</v>
      </c>
      <c r="C83" s="111" t="s">
        <v>73</v>
      </c>
      <c r="D83" s="254">
        <v>10</v>
      </c>
      <c r="E83" s="70"/>
      <c r="F83" s="70"/>
      <c r="G83" s="70"/>
      <c r="H83" s="70"/>
      <c r="I83" s="70"/>
      <c r="J83" s="70">
        <v>4</v>
      </c>
      <c r="K83" s="70"/>
      <c r="L83" s="70"/>
      <c r="M83" s="70">
        <v>4</v>
      </c>
      <c r="N83" s="70"/>
      <c r="O83" s="70"/>
      <c r="P83" s="70"/>
      <c r="Q83" s="70"/>
      <c r="R83" s="70"/>
      <c r="S83" s="70">
        <v>4</v>
      </c>
      <c r="T83" s="70"/>
      <c r="U83" s="70"/>
      <c r="V83" s="70"/>
      <c r="W83" s="70"/>
      <c r="X83" s="70"/>
      <c r="Y83" s="70"/>
      <c r="Z83" s="70"/>
      <c r="AA83" s="70"/>
      <c r="AB83" s="70"/>
      <c r="AC83" s="36"/>
      <c r="AD83" s="37"/>
      <c r="AE83" s="82">
        <f t="shared" si="33"/>
        <v>22</v>
      </c>
      <c r="AF83" s="38">
        <v>144.71</v>
      </c>
      <c r="AG83" s="39">
        <f t="shared" si="34"/>
        <v>166.71</v>
      </c>
      <c r="AH83" s="36"/>
      <c r="AI83" s="36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>
        <v>4</v>
      </c>
      <c r="AZ83" s="70"/>
      <c r="BA83" s="70">
        <v>4</v>
      </c>
      <c r="BB83" s="70"/>
      <c r="BC83" s="70"/>
      <c r="BD83" s="70"/>
      <c r="BE83" s="70"/>
      <c r="BF83" s="70"/>
      <c r="BG83" s="70"/>
      <c r="BH83" s="70"/>
      <c r="BI83" s="82">
        <f t="shared" si="35"/>
        <v>8</v>
      </c>
      <c r="BJ83" s="38">
        <v>156.99</v>
      </c>
      <c r="BK83" s="39">
        <f t="shared" si="36"/>
        <v>164.99</v>
      </c>
      <c r="BL83" s="39">
        <f t="shared" si="37"/>
        <v>166.71</v>
      </c>
      <c r="BM83" s="40">
        <f t="shared" si="38"/>
        <v>331.70000000000005</v>
      </c>
      <c r="BN83" s="41">
        <v>19</v>
      </c>
    </row>
    <row r="84" spans="1:67" ht="20.100000000000001" customHeight="1" x14ac:dyDescent="0.25">
      <c r="A84" s="178" t="s">
        <v>68</v>
      </c>
      <c r="B84" s="109" t="s">
        <v>69</v>
      </c>
      <c r="C84" s="109" t="s">
        <v>70</v>
      </c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36"/>
      <c r="AD84" s="37"/>
      <c r="AE84" s="82">
        <f t="shared" si="33"/>
        <v>0</v>
      </c>
      <c r="AF84" s="38">
        <v>183.03</v>
      </c>
      <c r="AG84" s="39">
        <f t="shared" si="34"/>
        <v>183.03</v>
      </c>
      <c r="AH84" s="36"/>
      <c r="AI84" s="36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82">
        <f t="shared" si="35"/>
        <v>0</v>
      </c>
      <c r="BJ84" s="38">
        <v>173.06</v>
      </c>
      <c r="BK84" s="39">
        <f t="shared" si="36"/>
        <v>173.06</v>
      </c>
      <c r="BL84" s="39">
        <f t="shared" si="37"/>
        <v>183.03</v>
      </c>
      <c r="BM84" s="40">
        <f t="shared" si="38"/>
        <v>356.09000000000003</v>
      </c>
      <c r="BN84" s="41">
        <v>20</v>
      </c>
    </row>
    <row r="85" spans="1:67" ht="20.100000000000001" customHeight="1" x14ac:dyDescent="0.2">
      <c r="A85" s="112">
        <v>5187</v>
      </c>
      <c r="B85" s="118" t="s">
        <v>174</v>
      </c>
      <c r="C85" s="118" t="s">
        <v>180</v>
      </c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36"/>
      <c r="AD85" s="37"/>
      <c r="AE85" s="82">
        <f t="shared" si="33"/>
        <v>0</v>
      </c>
      <c r="AF85" s="38">
        <v>180.23</v>
      </c>
      <c r="AG85" s="39">
        <f t="shared" si="34"/>
        <v>180.23</v>
      </c>
      <c r="AH85" s="36"/>
      <c r="AI85" s="36"/>
      <c r="AJ85" s="70">
        <v>10</v>
      </c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82">
        <f t="shared" si="35"/>
        <v>10</v>
      </c>
      <c r="BJ85" s="38">
        <v>176.88</v>
      </c>
      <c r="BK85" s="39">
        <f t="shared" si="36"/>
        <v>186.88</v>
      </c>
      <c r="BL85" s="39">
        <f t="shared" si="37"/>
        <v>180.23</v>
      </c>
      <c r="BM85" s="40">
        <f t="shared" si="38"/>
        <v>367.11</v>
      </c>
      <c r="BN85" s="41">
        <v>21</v>
      </c>
    </row>
    <row r="86" spans="1:67" ht="20.100000000000001" customHeight="1" x14ac:dyDescent="0.2">
      <c r="A86" s="150">
        <v>5158</v>
      </c>
      <c r="B86" s="139" t="s">
        <v>183</v>
      </c>
      <c r="C86" s="139" t="s">
        <v>77</v>
      </c>
      <c r="D86" s="70"/>
      <c r="E86" s="70"/>
      <c r="F86" s="70"/>
      <c r="G86" s="70"/>
      <c r="H86" s="70"/>
      <c r="I86" s="70"/>
      <c r="J86" s="70"/>
      <c r="K86" s="70"/>
      <c r="L86" s="70">
        <v>4</v>
      </c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36"/>
      <c r="AD86" s="37"/>
      <c r="AE86" s="82">
        <f t="shared" si="33"/>
        <v>4</v>
      </c>
      <c r="AF86" s="38">
        <v>212.35</v>
      </c>
      <c r="AG86" s="39">
        <f t="shared" si="34"/>
        <v>216.35</v>
      </c>
      <c r="AH86" s="36"/>
      <c r="AI86" s="36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82">
        <f t="shared" si="35"/>
        <v>0</v>
      </c>
      <c r="BJ86" s="38">
        <v>182.07</v>
      </c>
      <c r="BK86" s="39">
        <f t="shared" si="36"/>
        <v>182.07</v>
      </c>
      <c r="BL86" s="39">
        <f t="shared" si="37"/>
        <v>216.35</v>
      </c>
      <c r="BM86" s="40">
        <f t="shared" si="38"/>
        <v>398.41999999999996</v>
      </c>
      <c r="BN86" s="41">
        <v>22</v>
      </c>
    </row>
    <row r="87" spans="1:67" ht="20.100000000000001" customHeight="1" x14ac:dyDescent="0.2">
      <c r="A87" s="112">
        <v>3560</v>
      </c>
      <c r="B87" s="117" t="s">
        <v>171</v>
      </c>
      <c r="C87" s="118" t="s">
        <v>173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36"/>
      <c r="AD87" s="37"/>
      <c r="AE87" s="82">
        <f t="shared" si="33"/>
        <v>0</v>
      </c>
      <c r="AF87" s="38"/>
      <c r="AG87" s="39">
        <f t="shared" si="34"/>
        <v>0</v>
      </c>
      <c r="AH87" s="36"/>
      <c r="AI87" s="36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82">
        <f t="shared" si="35"/>
        <v>0</v>
      </c>
      <c r="BJ87" s="38">
        <v>999</v>
      </c>
      <c r="BK87" s="39">
        <f t="shared" si="36"/>
        <v>999</v>
      </c>
      <c r="BL87" s="39">
        <f t="shared" si="37"/>
        <v>0</v>
      </c>
      <c r="BM87" s="40">
        <f t="shared" si="38"/>
        <v>999</v>
      </c>
      <c r="BN87" s="41">
        <v>23</v>
      </c>
    </row>
    <row r="88" spans="1:67" ht="20.100000000000001" customHeight="1" thickBot="1" x14ac:dyDescent="0.35">
      <c r="A88" s="241"/>
      <c r="B88" s="242"/>
      <c r="C88" s="242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8"/>
      <c r="AD88" s="229"/>
      <c r="AE88" s="217">
        <f t="shared" ref="AE88" si="39">SUM(D88:AB88)</f>
        <v>0</v>
      </c>
      <c r="AF88" s="239"/>
      <c r="AG88" s="230">
        <f t="shared" ref="AG88" si="40">SUM(AE88:AF88)</f>
        <v>0</v>
      </c>
      <c r="AH88" s="228"/>
      <c r="AI88" s="228"/>
      <c r="AJ88" s="227"/>
      <c r="AK88" s="227"/>
      <c r="AL88" s="227"/>
      <c r="AM88" s="227"/>
      <c r="AN88" s="227"/>
      <c r="AO88" s="227"/>
      <c r="AP88" s="227"/>
      <c r="AQ88" s="227"/>
      <c r="AR88" s="227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17">
        <f t="shared" ref="BI88" si="41">SUM(AJ88:BH88)</f>
        <v>0</v>
      </c>
      <c r="BJ88" s="239"/>
      <c r="BK88" s="230">
        <f t="shared" ref="BK88" si="42">SUM(BI88:BJ88)</f>
        <v>0</v>
      </c>
      <c r="BL88" s="230">
        <f t="shared" ref="BL88" si="43">SUM(AG88)</f>
        <v>0</v>
      </c>
      <c r="BM88" s="231">
        <f t="shared" ref="BM88" si="44">SUM(BK88:BL88)</f>
        <v>0</v>
      </c>
      <c r="BN88" s="240">
        <v>24</v>
      </c>
      <c r="BO88" s="253">
        <v>23</v>
      </c>
    </row>
    <row r="89" spans="1:67" ht="20.100000000000001" customHeight="1" thickTop="1" thickBot="1" x14ac:dyDescent="0.3">
      <c r="A89" s="4"/>
      <c r="B89" s="4"/>
      <c r="C89" s="4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E89" s="8"/>
      <c r="AF89" s="8"/>
      <c r="AG89" s="10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10"/>
      <c r="BL89" s="10"/>
      <c r="BM89" s="13"/>
    </row>
    <row r="90" spans="1:67" ht="23.25" customHeight="1" thickBot="1" x14ac:dyDescent="0.3">
      <c r="A90" s="98"/>
      <c r="B90" s="94" t="s">
        <v>15</v>
      </c>
      <c r="C90" s="99"/>
      <c r="D90" s="94" t="s">
        <v>7</v>
      </c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5"/>
      <c r="AD90" s="95"/>
      <c r="AE90" s="94"/>
      <c r="AF90" s="94"/>
      <c r="AG90" s="94"/>
      <c r="AH90" s="94"/>
      <c r="AI90" s="94"/>
      <c r="AJ90" s="94" t="s">
        <v>8</v>
      </c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6"/>
    </row>
    <row r="91" spans="1:67" s="97" customFormat="1" ht="80.25" customHeight="1" thickBot="1" x14ac:dyDescent="0.3">
      <c r="A91" s="30"/>
      <c r="B91" s="21" t="s">
        <v>16</v>
      </c>
      <c r="C91" s="31"/>
      <c r="D91" s="22"/>
      <c r="E91" s="101">
        <v>1</v>
      </c>
      <c r="F91" s="101">
        <v>2</v>
      </c>
      <c r="G91" s="101" t="s">
        <v>22</v>
      </c>
      <c r="H91" s="101" t="s">
        <v>23</v>
      </c>
      <c r="I91" s="101" t="s">
        <v>24</v>
      </c>
      <c r="J91" s="101">
        <v>4</v>
      </c>
      <c r="K91" s="101">
        <v>5</v>
      </c>
      <c r="L91" s="101">
        <v>6</v>
      </c>
      <c r="M91" s="101">
        <v>7</v>
      </c>
      <c r="N91" s="101" t="s">
        <v>25</v>
      </c>
      <c r="O91" s="101" t="s">
        <v>26</v>
      </c>
      <c r="P91" s="101" t="s">
        <v>27</v>
      </c>
      <c r="Q91" s="101" t="s">
        <v>28</v>
      </c>
      <c r="R91" s="101" t="s">
        <v>29</v>
      </c>
      <c r="S91" s="101">
        <v>9</v>
      </c>
      <c r="T91" s="101">
        <v>10</v>
      </c>
      <c r="U91" s="101">
        <v>11</v>
      </c>
      <c r="V91" s="101" t="s">
        <v>30</v>
      </c>
      <c r="W91" s="101" t="s">
        <v>31</v>
      </c>
      <c r="X91" s="101" t="s">
        <v>32</v>
      </c>
      <c r="Y91" s="101" t="s">
        <v>33</v>
      </c>
      <c r="Z91" s="101" t="s">
        <v>34</v>
      </c>
      <c r="AA91" s="101">
        <v>13</v>
      </c>
      <c r="AB91" s="22"/>
      <c r="AC91" s="26" t="s">
        <v>5</v>
      </c>
      <c r="AD91" s="26" t="s">
        <v>6</v>
      </c>
      <c r="AE91" s="33" t="s">
        <v>0</v>
      </c>
      <c r="AF91" s="6" t="s">
        <v>1</v>
      </c>
      <c r="AG91" s="23" t="s">
        <v>4</v>
      </c>
      <c r="AH91" s="27"/>
      <c r="AI91" s="6"/>
      <c r="AJ91" s="22"/>
      <c r="AK91" s="101">
        <v>1</v>
      </c>
      <c r="AL91" s="101">
        <v>2</v>
      </c>
      <c r="AM91" s="101" t="s">
        <v>22</v>
      </c>
      <c r="AN91" s="101" t="s">
        <v>23</v>
      </c>
      <c r="AO91" s="101" t="s">
        <v>24</v>
      </c>
      <c r="AP91" s="101">
        <v>4</v>
      </c>
      <c r="AQ91" s="101">
        <v>5</v>
      </c>
      <c r="AR91" s="101">
        <v>6</v>
      </c>
      <c r="AS91" s="101">
        <v>7</v>
      </c>
      <c r="AT91" s="101" t="s">
        <v>25</v>
      </c>
      <c r="AU91" s="101" t="s">
        <v>26</v>
      </c>
      <c r="AV91" s="101" t="s">
        <v>27</v>
      </c>
      <c r="AW91" s="101" t="s">
        <v>28</v>
      </c>
      <c r="AX91" s="101" t="s">
        <v>29</v>
      </c>
      <c r="AY91" s="101">
        <v>9</v>
      </c>
      <c r="AZ91" s="101">
        <v>10</v>
      </c>
      <c r="BA91" s="101">
        <v>11</v>
      </c>
      <c r="BB91" s="101" t="s">
        <v>30</v>
      </c>
      <c r="BC91" s="101" t="s">
        <v>31</v>
      </c>
      <c r="BD91" s="101" t="s">
        <v>32</v>
      </c>
      <c r="BE91" s="101" t="s">
        <v>33</v>
      </c>
      <c r="BF91" s="101" t="s">
        <v>34</v>
      </c>
      <c r="BG91" s="101">
        <v>13</v>
      </c>
      <c r="BH91" s="22"/>
      <c r="BI91" s="6" t="s">
        <v>9</v>
      </c>
      <c r="BJ91" s="6" t="s">
        <v>2</v>
      </c>
      <c r="BK91" s="23" t="s">
        <v>3</v>
      </c>
      <c r="BL91" s="23" t="s">
        <v>4</v>
      </c>
      <c r="BM91" s="28" t="s">
        <v>10</v>
      </c>
      <c r="BN91" s="29" t="s">
        <v>11</v>
      </c>
    </row>
    <row r="92" spans="1:67" ht="19.5" customHeight="1" thickTop="1" x14ac:dyDescent="0.2">
      <c r="A92" s="112">
        <v>4879</v>
      </c>
      <c r="B92" s="117" t="s">
        <v>205</v>
      </c>
      <c r="C92" s="118" t="s">
        <v>209</v>
      </c>
      <c r="D92" s="71"/>
      <c r="E92" s="71"/>
      <c r="F92" s="71"/>
      <c r="G92" s="71"/>
      <c r="H92" s="71"/>
      <c r="I92" s="71"/>
      <c r="J92" s="71"/>
      <c r="K92" s="71">
        <v>4</v>
      </c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62"/>
      <c r="AD92" s="63"/>
      <c r="AE92" s="83">
        <f t="shared" ref="AE92:AE101" si="45">SUM(D92:AB92)</f>
        <v>4</v>
      </c>
      <c r="AF92" s="64">
        <v>123.35</v>
      </c>
      <c r="AG92" s="64">
        <f t="shared" ref="AG92:AG101" si="46">SUM(AE92:AF92)</f>
        <v>127.35</v>
      </c>
      <c r="AH92" s="62"/>
      <c r="AI92" s="62"/>
      <c r="AJ92" s="71"/>
      <c r="AK92" s="71"/>
      <c r="AL92" s="71"/>
      <c r="AM92" s="71"/>
      <c r="AN92" s="71"/>
      <c r="AO92" s="71"/>
      <c r="AP92" s="71"/>
      <c r="AQ92" s="71">
        <v>4</v>
      </c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83">
        <f t="shared" ref="BI92:BI101" si="47">SUM(AJ92:BH92)</f>
        <v>4</v>
      </c>
      <c r="BJ92" s="59">
        <v>116.62</v>
      </c>
      <c r="BK92" s="59">
        <f t="shared" ref="BK92:BK101" si="48">SUM(BI92:BJ92)</f>
        <v>120.62</v>
      </c>
      <c r="BL92" s="59">
        <f t="shared" ref="BL92:BL101" si="49">SUM(AG92)</f>
        <v>127.35</v>
      </c>
      <c r="BM92" s="60">
        <f t="shared" ref="BM92:BM101" si="50">SUM(BK92:BL92)</f>
        <v>247.97</v>
      </c>
      <c r="BN92" s="85">
        <v>1</v>
      </c>
    </row>
    <row r="93" spans="1:67" s="6" customFormat="1" ht="18.75" customHeight="1" x14ac:dyDescent="0.15">
      <c r="A93" s="112">
        <v>1890</v>
      </c>
      <c r="B93" s="117" t="s">
        <v>206</v>
      </c>
      <c r="C93" s="118" t="s">
        <v>210</v>
      </c>
      <c r="D93" s="72"/>
      <c r="E93" s="72"/>
      <c r="F93" s="72"/>
      <c r="G93" s="72"/>
      <c r="H93" s="72"/>
      <c r="I93" s="72"/>
      <c r="J93" s="72"/>
      <c r="K93" s="72">
        <v>4</v>
      </c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44"/>
      <c r="AD93" s="45"/>
      <c r="AE93" s="82">
        <f t="shared" si="45"/>
        <v>4</v>
      </c>
      <c r="AF93" s="38">
        <v>128.9</v>
      </c>
      <c r="AG93" s="39">
        <f t="shared" si="46"/>
        <v>132.9</v>
      </c>
      <c r="AH93" s="44"/>
      <c r="AI93" s="44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>
        <v>4</v>
      </c>
      <c r="BB93" s="72"/>
      <c r="BC93" s="72"/>
      <c r="BD93" s="72"/>
      <c r="BE93" s="72"/>
      <c r="BF93" s="72"/>
      <c r="BG93" s="72"/>
      <c r="BH93" s="72"/>
      <c r="BI93" s="82">
        <f t="shared" si="47"/>
        <v>4</v>
      </c>
      <c r="BJ93" s="43">
        <v>126.03</v>
      </c>
      <c r="BK93" s="39">
        <f t="shared" si="48"/>
        <v>130.03</v>
      </c>
      <c r="BL93" s="39">
        <f t="shared" si="49"/>
        <v>132.9</v>
      </c>
      <c r="BM93" s="40">
        <f t="shared" si="50"/>
        <v>262.93</v>
      </c>
      <c r="BN93" s="87">
        <v>2</v>
      </c>
    </row>
    <row r="94" spans="1:67" s="6" customFormat="1" ht="18.75" customHeight="1" x14ac:dyDescent="0.15">
      <c r="A94" s="170">
        <v>4357</v>
      </c>
      <c r="B94" s="173" t="s">
        <v>204</v>
      </c>
      <c r="C94" s="139" t="s">
        <v>208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44"/>
      <c r="AD94" s="45"/>
      <c r="AE94" s="82">
        <f t="shared" si="45"/>
        <v>0</v>
      </c>
      <c r="AF94" s="38">
        <v>144.36000000000001</v>
      </c>
      <c r="AG94" s="39">
        <f t="shared" si="46"/>
        <v>144.36000000000001</v>
      </c>
      <c r="AH94" s="44"/>
      <c r="AI94" s="44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82">
        <f t="shared" si="47"/>
        <v>0</v>
      </c>
      <c r="BJ94" s="43">
        <v>124.39</v>
      </c>
      <c r="BK94" s="46">
        <f t="shared" si="48"/>
        <v>124.39</v>
      </c>
      <c r="BL94" s="46">
        <f t="shared" si="49"/>
        <v>144.36000000000001</v>
      </c>
      <c r="BM94" s="61">
        <f t="shared" si="50"/>
        <v>268.75</v>
      </c>
      <c r="BN94" s="87">
        <v>3</v>
      </c>
    </row>
    <row r="95" spans="1:67" s="6" customFormat="1" ht="18.75" customHeight="1" x14ac:dyDescent="0.15">
      <c r="A95" s="155">
        <v>3765</v>
      </c>
      <c r="B95" s="156" t="s">
        <v>201</v>
      </c>
      <c r="C95" s="156" t="s">
        <v>207</v>
      </c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44"/>
      <c r="AD95" s="45"/>
      <c r="AE95" s="82">
        <f t="shared" si="45"/>
        <v>0</v>
      </c>
      <c r="AF95" s="39">
        <v>140.30000000000001</v>
      </c>
      <c r="AG95" s="39">
        <f t="shared" si="46"/>
        <v>140.30000000000001</v>
      </c>
      <c r="AH95" s="44"/>
      <c r="AI95" s="44"/>
      <c r="AJ95" s="72"/>
      <c r="AK95" s="72"/>
      <c r="AL95" s="72">
        <v>4</v>
      </c>
      <c r="AM95" s="72"/>
      <c r="AN95" s="72"/>
      <c r="AO95" s="72"/>
      <c r="AP95" s="72"/>
      <c r="AQ95" s="72">
        <v>4</v>
      </c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82">
        <f t="shared" si="47"/>
        <v>8</v>
      </c>
      <c r="BJ95" s="100">
        <v>131.5</v>
      </c>
      <c r="BK95" s="39">
        <f t="shared" si="48"/>
        <v>139.5</v>
      </c>
      <c r="BL95" s="39">
        <f t="shared" si="49"/>
        <v>140.30000000000001</v>
      </c>
      <c r="BM95" s="40">
        <f t="shared" si="50"/>
        <v>279.8</v>
      </c>
      <c r="BN95" s="168">
        <v>4</v>
      </c>
    </row>
    <row r="96" spans="1:67" s="6" customFormat="1" ht="18.75" customHeight="1" x14ac:dyDescent="0.15">
      <c r="A96" s="112">
        <v>534</v>
      </c>
      <c r="B96" s="118" t="s">
        <v>198</v>
      </c>
      <c r="C96" s="118" t="s">
        <v>82</v>
      </c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>
        <v>4</v>
      </c>
      <c r="T96" s="70"/>
      <c r="U96" s="70"/>
      <c r="V96" s="70"/>
      <c r="W96" s="70"/>
      <c r="X96" s="70"/>
      <c r="Y96" s="70"/>
      <c r="Z96" s="70"/>
      <c r="AA96" s="70"/>
      <c r="AB96" s="70"/>
      <c r="AC96" s="36"/>
      <c r="AD96" s="37"/>
      <c r="AE96" s="82">
        <f t="shared" si="45"/>
        <v>4</v>
      </c>
      <c r="AF96" s="38">
        <v>132.82</v>
      </c>
      <c r="AG96" s="39">
        <f t="shared" si="46"/>
        <v>136.82</v>
      </c>
      <c r="AH96" s="36"/>
      <c r="AI96" s="36"/>
      <c r="AJ96" s="70"/>
      <c r="AK96" s="70"/>
      <c r="AL96" s="70"/>
      <c r="AM96" s="70"/>
      <c r="AN96" s="70"/>
      <c r="AO96" s="70"/>
      <c r="AP96" s="70">
        <v>4</v>
      </c>
      <c r="AQ96" s="70"/>
      <c r="AR96" s="70">
        <v>4</v>
      </c>
      <c r="AS96" s="70"/>
      <c r="AT96" s="70"/>
      <c r="AU96" s="70"/>
      <c r="AV96" s="70"/>
      <c r="AW96" s="70"/>
      <c r="AX96" s="70"/>
      <c r="AY96" s="70">
        <v>4</v>
      </c>
      <c r="AZ96" s="70"/>
      <c r="BA96" s="70"/>
      <c r="BB96" s="70"/>
      <c r="BC96" s="70"/>
      <c r="BD96" s="70"/>
      <c r="BE96" s="70"/>
      <c r="BF96" s="70"/>
      <c r="BG96" s="70"/>
      <c r="BH96" s="70"/>
      <c r="BI96" s="82">
        <f t="shared" si="47"/>
        <v>12</v>
      </c>
      <c r="BJ96" s="38">
        <v>131.04</v>
      </c>
      <c r="BK96" s="39">
        <f t="shared" si="48"/>
        <v>143.04</v>
      </c>
      <c r="BL96" s="39">
        <f t="shared" si="49"/>
        <v>136.82</v>
      </c>
      <c r="BM96" s="40">
        <f t="shared" si="50"/>
        <v>279.86</v>
      </c>
      <c r="BN96" s="41">
        <v>5</v>
      </c>
    </row>
    <row r="97" spans="1:126" s="6" customFormat="1" ht="18.75" customHeight="1" x14ac:dyDescent="0.15">
      <c r="A97" s="115" t="s">
        <v>202</v>
      </c>
      <c r="B97" s="153" t="s">
        <v>203</v>
      </c>
      <c r="C97" s="113" t="s">
        <v>190</v>
      </c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36"/>
      <c r="AD97" s="37"/>
      <c r="AE97" s="70">
        <f t="shared" si="45"/>
        <v>0</v>
      </c>
      <c r="AF97" s="38">
        <v>139.97999999999999</v>
      </c>
      <c r="AG97" s="39">
        <f t="shared" si="46"/>
        <v>139.97999999999999</v>
      </c>
      <c r="AH97" s="36"/>
      <c r="AI97" s="36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>
        <v>4</v>
      </c>
      <c r="AZ97" s="70"/>
      <c r="BA97" s="70"/>
      <c r="BB97" s="70"/>
      <c r="BC97" s="70"/>
      <c r="BD97" s="70"/>
      <c r="BE97" s="70"/>
      <c r="BF97" s="70"/>
      <c r="BG97" s="70"/>
      <c r="BH97" s="70"/>
      <c r="BI97" s="82">
        <f t="shared" si="47"/>
        <v>4</v>
      </c>
      <c r="BJ97" s="38">
        <v>136.81</v>
      </c>
      <c r="BK97" s="39">
        <f t="shared" si="48"/>
        <v>140.81</v>
      </c>
      <c r="BL97" s="39">
        <f t="shared" si="49"/>
        <v>139.97999999999999</v>
      </c>
      <c r="BM97" s="40">
        <f t="shared" si="50"/>
        <v>280.78999999999996</v>
      </c>
      <c r="BN97" s="41">
        <v>6</v>
      </c>
    </row>
    <row r="98" spans="1:126" s="6" customFormat="1" ht="18.75" customHeight="1" x14ac:dyDescent="0.15">
      <c r="A98" s="171">
        <v>40</v>
      </c>
      <c r="B98" s="174" t="s">
        <v>228</v>
      </c>
      <c r="C98" s="176" t="s">
        <v>229</v>
      </c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>
        <v>4</v>
      </c>
      <c r="T98" s="70"/>
      <c r="U98" s="70"/>
      <c r="V98" s="70"/>
      <c r="W98" s="70"/>
      <c r="X98" s="70"/>
      <c r="Y98" s="70"/>
      <c r="Z98" s="70"/>
      <c r="AA98" s="70"/>
      <c r="AB98" s="70"/>
      <c r="AC98" s="36"/>
      <c r="AD98" s="37"/>
      <c r="AE98" s="82">
        <f t="shared" si="45"/>
        <v>4</v>
      </c>
      <c r="AF98" s="38">
        <v>151.08000000000001</v>
      </c>
      <c r="AG98" s="39">
        <f t="shared" si="46"/>
        <v>155.08000000000001</v>
      </c>
      <c r="AH98" s="36"/>
      <c r="AI98" s="36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82">
        <f t="shared" si="47"/>
        <v>0</v>
      </c>
      <c r="BJ98" s="38">
        <v>153.51</v>
      </c>
      <c r="BK98" s="39">
        <f t="shared" si="48"/>
        <v>153.51</v>
      </c>
      <c r="BL98" s="39">
        <f t="shared" si="49"/>
        <v>155.08000000000001</v>
      </c>
      <c r="BM98" s="40">
        <f t="shared" si="50"/>
        <v>308.59000000000003</v>
      </c>
      <c r="BN98" s="41">
        <v>7</v>
      </c>
    </row>
    <row r="99" spans="1:126" s="6" customFormat="1" ht="18.75" customHeight="1" x14ac:dyDescent="0.15">
      <c r="A99" s="144" t="s">
        <v>195</v>
      </c>
      <c r="B99" s="172" t="s">
        <v>196</v>
      </c>
      <c r="C99" s="172" t="s">
        <v>77</v>
      </c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36"/>
      <c r="AD99" s="37"/>
      <c r="AE99" s="82">
        <f t="shared" si="45"/>
        <v>0</v>
      </c>
      <c r="AF99" s="38">
        <v>170.05</v>
      </c>
      <c r="AG99" s="39">
        <f t="shared" si="46"/>
        <v>170.05</v>
      </c>
      <c r="AH99" s="36"/>
      <c r="AI99" s="36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>
        <v>4</v>
      </c>
      <c r="AZ99" s="70"/>
      <c r="BA99" s="70"/>
      <c r="BB99" s="70"/>
      <c r="BC99" s="70"/>
      <c r="BD99" s="70"/>
      <c r="BE99" s="70"/>
      <c r="BF99" s="70"/>
      <c r="BG99" s="70"/>
      <c r="BH99" s="70"/>
      <c r="BI99" s="82">
        <f t="shared" si="47"/>
        <v>4</v>
      </c>
      <c r="BJ99" s="38">
        <v>154.83000000000001</v>
      </c>
      <c r="BK99" s="39">
        <f t="shared" si="48"/>
        <v>158.83000000000001</v>
      </c>
      <c r="BL99" s="39">
        <f t="shared" si="49"/>
        <v>170.05</v>
      </c>
      <c r="BM99" s="40">
        <f t="shared" si="50"/>
        <v>328.88</v>
      </c>
      <c r="BN99" s="41">
        <v>8</v>
      </c>
    </row>
    <row r="100" spans="1:126" s="6" customFormat="1" ht="18.75" customHeight="1" x14ac:dyDescent="0.15">
      <c r="A100" s="154">
        <v>1887</v>
      </c>
      <c r="B100" s="111" t="s">
        <v>197</v>
      </c>
      <c r="C100" s="175" t="s">
        <v>199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>
        <v>4</v>
      </c>
      <c r="T100" s="70"/>
      <c r="U100" s="70"/>
      <c r="V100" s="70"/>
      <c r="W100" s="70"/>
      <c r="X100" s="70"/>
      <c r="Y100" s="70"/>
      <c r="Z100" s="70"/>
      <c r="AA100" s="70"/>
      <c r="AB100" s="70"/>
      <c r="AC100" s="36"/>
      <c r="AD100" s="37"/>
      <c r="AE100" s="70">
        <f t="shared" si="45"/>
        <v>4</v>
      </c>
      <c r="AF100" s="38">
        <v>167.25</v>
      </c>
      <c r="AG100" s="39">
        <f t="shared" si="46"/>
        <v>171.25</v>
      </c>
      <c r="AH100" s="36"/>
      <c r="AI100" s="36"/>
      <c r="AJ100" s="70"/>
      <c r="AK100" s="70">
        <v>4</v>
      </c>
      <c r="AL100" s="70"/>
      <c r="AM100" s="70"/>
      <c r="AN100" s="70"/>
      <c r="AO100" s="70"/>
      <c r="AP100" s="70"/>
      <c r="AQ100" s="70"/>
      <c r="AR100" s="70">
        <v>4</v>
      </c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82">
        <f t="shared" si="47"/>
        <v>8</v>
      </c>
      <c r="BJ100" s="38">
        <v>150.94999999999999</v>
      </c>
      <c r="BK100" s="39">
        <f t="shared" si="48"/>
        <v>158.94999999999999</v>
      </c>
      <c r="BL100" s="39">
        <f t="shared" si="49"/>
        <v>171.25</v>
      </c>
      <c r="BM100" s="40">
        <f t="shared" si="50"/>
        <v>330.2</v>
      </c>
      <c r="BN100" s="41">
        <v>9</v>
      </c>
    </row>
    <row r="101" spans="1:126" s="6" customFormat="1" ht="18.75" customHeight="1" x14ac:dyDescent="0.15">
      <c r="A101" s="112">
        <v>5288</v>
      </c>
      <c r="B101" s="146" t="s">
        <v>200</v>
      </c>
      <c r="C101" s="146" t="s">
        <v>64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>
        <v>4</v>
      </c>
      <c r="P101" s="70"/>
      <c r="Q101" s="70"/>
      <c r="R101" s="70"/>
      <c r="S101" s="70"/>
      <c r="T101" s="70"/>
      <c r="U101" s="70"/>
      <c r="V101" s="70">
        <v>4</v>
      </c>
      <c r="W101" s="70"/>
      <c r="X101" s="70"/>
      <c r="Y101" s="70"/>
      <c r="Z101" s="70"/>
      <c r="AA101" s="70"/>
      <c r="AB101" s="70"/>
      <c r="AC101" s="36"/>
      <c r="AD101" s="37"/>
      <c r="AE101" s="70">
        <f t="shared" si="45"/>
        <v>8</v>
      </c>
      <c r="AF101" s="38">
        <v>184.75</v>
      </c>
      <c r="AG101" s="39">
        <f t="shared" si="46"/>
        <v>192.75</v>
      </c>
      <c r="AH101" s="36"/>
      <c r="AI101" s="36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>
        <v>4</v>
      </c>
      <c r="AZ101" s="70"/>
      <c r="BA101" s="70"/>
      <c r="BB101" s="70">
        <v>4</v>
      </c>
      <c r="BC101" s="70"/>
      <c r="BD101" s="70"/>
      <c r="BE101" s="70"/>
      <c r="BF101" s="70"/>
      <c r="BG101" s="70"/>
      <c r="BH101" s="70"/>
      <c r="BI101" s="82">
        <f t="shared" si="47"/>
        <v>8</v>
      </c>
      <c r="BJ101" s="38">
        <v>182.78</v>
      </c>
      <c r="BK101" s="39">
        <f t="shared" si="48"/>
        <v>190.78</v>
      </c>
      <c r="BL101" s="39">
        <f t="shared" si="49"/>
        <v>192.75</v>
      </c>
      <c r="BM101" s="40">
        <f t="shared" si="50"/>
        <v>383.53</v>
      </c>
      <c r="BN101" s="41">
        <v>10</v>
      </c>
    </row>
    <row r="102" spans="1:126" s="6" customFormat="1" ht="18.75" customHeight="1" thickBot="1" x14ac:dyDescent="0.35">
      <c r="A102" s="236"/>
      <c r="B102" s="237"/>
      <c r="C102" s="238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8"/>
      <c r="AD102" s="229"/>
      <c r="AE102" s="217">
        <f t="shared" ref="AE102" si="51">SUM(D102:AB102)</f>
        <v>0</v>
      </c>
      <c r="AF102" s="239"/>
      <c r="AG102" s="230">
        <f t="shared" ref="AG102" si="52">SUM(AE102:AF102)</f>
        <v>0</v>
      </c>
      <c r="AH102" s="228"/>
      <c r="AI102" s="228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17">
        <f t="shared" ref="BI102" si="53">SUM(AJ102:BH102)</f>
        <v>0</v>
      </c>
      <c r="BJ102" s="239"/>
      <c r="BK102" s="230">
        <f t="shared" ref="BK102" si="54">SUM(BI102:BJ102)</f>
        <v>0</v>
      </c>
      <c r="BL102" s="230">
        <f t="shared" ref="BL102" si="55">SUM(AG102)</f>
        <v>0</v>
      </c>
      <c r="BM102" s="231">
        <f t="shared" ref="BM102" si="56">SUM(BK102:BL102)</f>
        <v>0</v>
      </c>
      <c r="BN102" s="240">
        <v>11</v>
      </c>
      <c r="BO102" s="253">
        <v>10</v>
      </c>
    </row>
    <row r="103" spans="1:126" s="6" customFormat="1" ht="18.75" customHeight="1" thickTop="1" thickBot="1" x14ac:dyDescent="0.3">
      <c r="A103" s="14"/>
      <c r="B103" s="12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4"/>
      <c r="AD103" s="5"/>
      <c r="AE103" s="8"/>
      <c r="AF103" s="8"/>
      <c r="AG103" s="10"/>
      <c r="AH103" s="4"/>
      <c r="AI103" s="4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10"/>
      <c r="BL103" s="10"/>
      <c r="BM103" s="13"/>
      <c r="BN103" s="11"/>
    </row>
    <row r="104" spans="1:126" ht="23.25" customHeight="1" thickBot="1" x14ac:dyDescent="0.3">
      <c r="A104" s="93"/>
      <c r="B104" s="94" t="s">
        <v>17</v>
      </c>
      <c r="C104" s="94"/>
      <c r="D104" s="94" t="s">
        <v>7</v>
      </c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5"/>
      <c r="AD104" s="95"/>
      <c r="AE104" s="94"/>
      <c r="AF104" s="94"/>
      <c r="AG104" s="94"/>
      <c r="AH104" s="94"/>
      <c r="AI104" s="94"/>
      <c r="AJ104" s="94" t="s">
        <v>8</v>
      </c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  <c r="BL104" s="94"/>
      <c r="BM104" s="94"/>
      <c r="BN104" s="96"/>
    </row>
    <row r="105" spans="1:126" s="97" customFormat="1" ht="81" customHeight="1" thickBot="1" x14ac:dyDescent="0.3">
      <c r="A105" s="25"/>
      <c r="B105" s="21" t="s">
        <v>16</v>
      </c>
      <c r="C105" s="21"/>
      <c r="D105" s="22"/>
      <c r="E105" s="101">
        <v>1</v>
      </c>
      <c r="F105" s="101">
        <v>2</v>
      </c>
      <c r="G105" s="101" t="s">
        <v>22</v>
      </c>
      <c r="H105" s="101" t="s">
        <v>23</v>
      </c>
      <c r="I105" s="101" t="s">
        <v>24</v>
      </c>
      <c r="J105" s="101">
        <v>4</v>
      </c>
      <c r="K105" s="101">
        <v>5</v>
      </c>
      <c r="L105" s="101">
        <v>6</v>
      </c>
      <c r="M105" s="101">
        <v>7</v>
      </c>
      <c r="N105" s="101" t="s">
        <v>25</v>
      </c>
      <c r="O105" s="101" t="s">
        <v>26</v>
      </c>
      <c r="P105" s="101" t="s">
        <v>27</v>
      </c>
      <c r="Q105" s="101" t="s">
        <v>28</v>
      </c>
      <c r="R105" s="101" t="s">
        <v>29</v>
      </c>
      <c r="S105" s="101">
        <v>9</v>
      </c>
      <c r="T105" s="101">
        <v>10</v>
      </c>
      <c r="U105" s="101">
        <v>11</v>
      </c>
      <c r="V105" s="101" t="s">
        <v>30</v>
      </c>
      <c r="W105" s="101" t="s">
        <v>31</v>
      </c>
      <c r="X105" s="101" t="s">
        <v>32</v>
      </c>
      <c r="Y105" s="101" t="s">
        <v>33</v>
      </c>
      <c r="Z105" s="101" t="s">
        <v>34</v>
      </c>
      <c r="AA105" s="101">
        <v>13</v>
      </c>
      <c r="AB105" s="22"/>
      <c r="AC105" s="22" t="s">
        <v>5</v>
      </c>
      <c r="AD105" s="22" t="s">
        <v>6</v>
      </c>
      <c r="AE105" s="6" t="s">
        <v>0</v>
      </c>
      <c r="AF105" s="6" t="s">
        <v>1</v>
      </c>
      <c r="AG105" s="23" t="s">
        <v>4</v>
      </c>
      <c r="AH105" s="27"/>
      <c r="AI105" s="6"/>
      <c r="AJ105" s="22"/>
      <c r="AK105" s="101">
        <v>1</v>
      </c>
      <c r="AL105" s="101">
        <v>2</v>
      </c>
      <c r="AM105" s="101" t="s">
        <v>22</v>
      </c>
      <c r="AN105" s="101" t="s">
        <v>23</v>
      </c>
      <c r="AO105" s="101" t="s">
        <v>24</v>
      </c>
      <c r="AP105" s="101">
        <v>4</v>
      </c>
      <c r="AQ105" s="101">
        <v>5</v>
      </c>
      <c r="AR105" s="101">
        <v>6</v>
      </c>
      <c r="AS105" s="101">
        <v>7</v>
      </c>
      <c r="AT105" s="101" t="s">
        <v>25</v>
      </c>
      <c r="AU105" s="101" t="s">
        <v>26</v>
      </c>
      <c r="AV105" s="101" t="s">
        <v>27</v>
      </c>
      <c r="AW105" s="101" t="s">
        <v>28</v>
      </c>
      <c r="AX105" s="101" t="s">
        <v>29</v>
      </c>
      <c r="AY105" s="101">
        <v>9</v>
      </c>
      <c r="AZ105" s="101">
        <v>10</v>
      </c>
      <c r="BA105" s="101">
        <v>11</v>
      </c>
      <c r="BB105" s="101" t="s">
        <v>30</v>
      </c>
      <c r="BC105" s="101" t="s">
        <v>31</v>
      </c>
      <c r="BD105" s="101" t="s">
        <v>32</v>
      </c>
      <c r="BE105" s="101" t="s">
        <v>33</v>
      </c>
      <c r="BF105" s="101" t="s">
        <v>34</v>
      </c>
      <c r="BG105" s="101">
        <v>13</v>
      </c>
      <c r="BH105" s="22"/>
      <c r="BI105" s="6" t="s">
        <v>9</v>
      </c>
      <c r="BJ105" s="6" t="s">
        <v>2</v>
      </c>
      <c r="BK105" s="23" t="s">
        <v>3</v>
      </c>
      <c r="BL105" s="23" t="s">
        <v>4</v>
      </c>
      <c r="BM105" s="28" t="s">
        <v>10</v>
      </c>
      <c r="BN105" s="29" t="s">
        <v>11</v>
      </c>
    </row>
    <row r="106" spans="1:126" ht="19.5" customHeight="1" thickTop="1" x14ac:dyDescent="0.25">
      <c r="A106" s="125">
        <v>2125</v>
      </c>
      <c r="B106" s="126" t="s">
        <v>93</v>
      </c>
      <c r="C106" s="124" t="s">
        <v>95</v>
      </c>
      <c r="D106" s="83"/>
      <c r="E106" s="83"/>
      <c r="F106" s="83"/>
      <c r="G106" s="83"/>
      <c r="H106" s="83"/>
      <c r="I106" s="83"/>
      <c r="J106" s="83">
        <v>4</v>
      </c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48"/>
      <c r="AD106" s="49"/>
      <c r="AE106" s="83">
        <f>SUM(D106:AB106)</f>
        <v>4</v>
      </c>
      <c r="AF106" s="39">
        <v>154.30000000000001</v>
      </c>
      <c r="AG106" s="50">
        <f>SUM(AE106:AF106)</f>
        <v>158.30000000000001</v>
      </c>
      <c r="AH106" s="48"/>
      <c r="AI106" s="48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>
        <f>SUM(AJ106:BH106)</f>
        <v>0</v>
      </c>
      <c r="BJ106" s="47">
        <v>141.87</v>
      </c>
      <c r="BK106" s="50">
        <f>SUM(BI106:BJ106)</f>
        <v>141.87</v>
      </c>
      <c r="BL106" s="50">
        <f>SUM(AG106)</f>
        <v>158.30000000000001</v>
      </c>
      <c r="BM106" s="84">
        <f>SUM(BK106:BL106)</f>
        <v>300.17</v>
      </c>
      <c r="BN106" s="88">
        <v>1</v>
      </c>
    </row>
    <row r="107" spans="1:126" ht="18.75" customHeight="1" x14ac:dyDescent="0.2">
      <c r="A107" s="112">
        <v>5026</v>
      </c>
      <c r="B107" s="117" t="s">
        <v>221</v>
      </c>
      <c r="C107" s="119" t="s">
        <v>222</v>
      </c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>
        <v>4</v>
      </c>
      <c r="T107" s="82"/>
      <c r="U107" s="82"/>
      <c r="V107" s="82"/>
      <c r="W107" s="82"/>
      <c r="X107" s="82"/>
      <c r="Y107" s="82"/>
      <c r="Z107" s="82"/>
      <c r="AA107" s="82"/>
      <c r="AB107" s="82"/>
      <c r="AC107" s="18"/>
      <c r="AD107" s="19"/>
      <c r="AE107" s="82">
        <f>SUM(D107:AB107)</f>
        <v>4</v>
      </c>
      <c r="AF107" s="39">
        <v>201.51</v>
      </c>
      <c r="AG107" s="20">
        <f>SUM(AE107:AF107)</f>
        <v>205.51</v>
      </c>
      <c r="AH107" s="18"/>
      <c r="AI107" s="18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>
        <v>4</v>
      </c>
      <c r="AV107" s="82">
        <v>4</v>
      </c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>
        <f>SUM(AJ107:BH107)</f>
        <v>8</v>
      </c>
      <c r="BJ107" s="39">
        <v>194.73</v>
      </c>
      <c r="BK107" s="20">
        <f>SUM(BI107:BJ107)</f>
        <v>202.73</v>
      </c>
      <c r="BL107" s="20">
        <f>SUM(AG107)</f>
        <v>205.51</v>
      </c>
      <c r="BM107" s="15">
        <f>SUM(BK107:BL107)</f>
        <v>408.24</v>
      </c>
      <c r="BN107" s="89">
        <v>2</v>
      </c>
    </row>
    <row r="108" spans="1:126" s="9" customFormat="1" ht="18.75" customHeight="1" thickBot="1" x14ac:dyDescent="0.35">
      <c r="A108" s="233" t="s">
        <v>223</v>
      </c>
      <c r="B108" s="234" t="s">
        <v>224</v>
      </c>
      <c r="C108" s="234" t="s">
        <v>218</v>
      </c>
      <c r="D108" s="217"/>
      <c r="E108" s="217"/>
      <c r="F108" s="217"/>
      <c r="G108" s="217"/>
      <c r="H108" s="217"/>
      <c r="I108" s="217"/>
      <c r="J108" s="217"/>
      <c r="K108" s="217"/>
      <c r="L108" s="217">
        <v>4</v>
      </c>
      <c r="M108" s="217"/>
      <c r="N108" s="217"/>
      <c r="O108" s="217">
        <v>4</v>
      </c>
      <c r="P108" s="217"/>
      <c r="Q108" s="217"/>
      <c r="R108" s="217"/>
      <c r="S108" s="217"/>
      <c r="T108" s="217"/>
      <c r="U108" s="217"/>
      <c r="V108" s="217"/>
      <c r="W108" s="217">
        <v>4</v>
      </c>
      <c r="X108" s="217">
        <v>4</v>
      </c>
      <c r="Y108" s="217"/>
      <c r="Z108" s="217"/>
      <c r="AA108" s="217"/>
      <c r="AB108" s="217"/>
      <c r="AC108" s="219"/>
      <c r="AD108" s="220"/>
      <c r="AE108" s="217">
        <f>SUM(D108:AB108)</f>
        <v>16</v>
      </c>
      <c r="AF108" s="230">
        <v>999</v>
      </c>
      <c r="AG108" s="221">
        <f>SUM(AE108:AF108)</f>
        <v>1015</v>
      </c>
      <c r="AH108" s="219"/>
      <c r="AI108" s="219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  <c r="AV108" s="217"/>
      <c r="AW108" s="217"/>
      <c r="AX108" s="217"/>
      <c r="AY108" s="217"/>
      <c r="AZ108" s="217"/>
      <c r="BA108" s="217"/>
      <c r="BB108" s="217"/>
      <c r="BC108" s="217"/>
      <c r="BD108" s="217"/>
      <c r="BE108" s="217"/>
      <c r="BF108" s="217"/>
      <c r="BG108" s="217"/>
      <c r="BH108" s="217"/>
      <c r="BI108" s="217">
        <f>SUM(AJ108:BH108)</f>
        <v>0</v>
      </c>
      <c r="BJ108" s="230">
        <v>231.12</v>
      </c>
      <c r="BK108" s="221">
        <f>SUM(BI108:BJ108)</f>
        <v>231.12</v>
      </c>
      <c r="BL108" s="221">
        <f>SUM(AG108)</f>
        <v>1015</v>
      </c>
      <c r="BM108" s="222">
        <f>SUM(BK108:BL108)</f>
        <v>1246.1199999999999</v>
      </c>
      <c r="BN108" s="235">
        <v>3</v>
      </c>
      <c r="BO108" s="253">
        <v>3</v>
      </c>
    </row>
    <row r="109" spans="1:126" s="7" customFormat="1" ht="18.75" customHeight="1" thickTop="1" thickBot="1" x14ac:dyDescent="0.3">
      <c r="A109" s="14"/>
      <c r="B109" s="12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4"/>
      <c r="AD109" s="5"/>
      <c r="AE109" s="8"/>
      <c r="AF109" s="8"/>
      <c r="AG109" s="10"/>
      <c r="AH109" s="4"/>
      <c r="AI109" s="4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10"/>
      <c r="BL109" s="10"/>
      <c r="BM109" s="13"/>
      <c r="BN109" s="11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</row>
    <row r="110" spans="1:126" ht="24" customHeight="1" thickTop="1" thickBot="1" x14ac:dyDescent="0.3">
      <c r="A110" s="93"/>
      <c r="B110" s="94" t="s">
        <v>19</v>
      </c>
      <c r="C110" s="94"/>
      <c r="D110" s="94" t="s">
        <v>7</v>
      </c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5"/>
      <c r="AD110" s="95"/>
      <c r="AE110" s="94"/>
      <c r="AF110" s="94"/>
      <c r="AG110" s="94"/>
      <c r="AH110" s="94"/>
      <c r="AI110" s="94"/>
      <c r="AJ110" s="94" t="s">
        <v>8</v>
      </c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94"/>
      <c r="BN110" s="96"/>
    </row>
    <row r="111" spans="1:126" s="97" customFormat="1" ht="81" customHeight="1" thickBot="1" x14ac:dyDescent="0.3">
      <c r="A111" s="25"/>
      <c r="B111" s="21" t="s">
        <v>16</v>
      </c>
      <c r="C111" s="21"/>
      <c r="D111" s="22"/>
      <c r="E111" s="101">
        <v>1</v>
      </c>
      <c r="F111" s="101">
        <v>2</v>
      </c>
      <c r="G111" s="101" t="s">
        <v>22</v>
      </c>
      <c r="H111" s="101" t="s">
        <v>23</v>
      </c>
      <c r="I111" s="101" t="s">
        <v>24</v>
      </c>
      <c r="J111" s="101">
        <v>4</v>
      </c>
      <c r="K111" s="101">
        <v>5</v>
      </c>
      <c r="L111" s="101">
        <v>6</v>
      </c>
      <c r="M111" s="101">
        <v>7</v>
      </c>
      <c r="N111" s="101" t="s">
        <v>25</v>
      </c>
      <c r="O111" s="101" t="s">
        <v>26</v>
      </c>
      <c r="P111" s="101" t="s">
        <v>27</v>
      </c>
      <c r="Q111" s="101" t="s">
        <v>28</v>
      </c>
      <c r="R111" s="101" t="s">
        <v>29</v>
      </c>
      <c r="S111" s="101">
        <v>9</v>
      </c>
      <c r="T111" s="101">
        <v>10</v>
      </c>
      <c r="U111" s="101">
        <v>11</v>
      </c>
      <c r="V111" s="101" t="s">
        <v>30</v>
      </c>
      <c r="W111" s="101" t="s">
        <v>31</v>
      </c>
      <c r="X111" s="101" t="s">
        <v>32</v>
      </c>
      <c r="Y111" s="101" t="s">
        <v>33</v>
      </c>
      <c r="Z111" s="101" t="s">
        <v>34</v>
      </c>
      <c r="AA111" s="101">
        <v>13</v>
      </c>
      <c r="AB111" s="22"/>
      <c r="AC111" s="22" t="s">
        <v>5</v>
      </c>
      <c r="AD111" s="22" t="s">
        <v>6</v>
      </c>
      <c r="AE111" s="6" t="s">
        <v>0</v>
      </c>
      <c r="AF111" s="6" t="s">
        <v>1</v>
      </c>
      <c r="AG111" s="23" t="s">
        <v>4</v>
      </c>
      <c r="AH111" s="27"/>
      <c r="AI111" s="6"/>
      <c r="AJ111" s="22"/>
      <c r="AK111" s="101">
        <v>1</v>
      </c>
      <c r="AL111" s="101">
        <v>2</v>
      </c>
      <c r="AM111" s="101" t="s">
        <v>22</v>
      </c>
      <c r="AN111" s="101" t="s">
        <v>23</v>
      </c>
      <c r="AO111" s="101" t="s">
        <v>24</v>
      </c>
      <c r="AP111" s="101">
        <v>4</v>
      </c>
      <c r="AQ111" s="101">
        <v>5</v>
      </c>
      <c r="AR111" s="101">
        <v>6</v>
      </c>
      <c r="AS111" s="101">
        <v>7</v>
      </c>
      <c r="AT111" s="101" t="s">
        <v>25</v>
      </c>
      <c r="AU111" s="101" t="s">
        <v>26</v>
      </c>
      <c r="AV111" s="101" t="s">
        <v>27</v>
      </c>
      <c r="AW111" s="101" t="s">
        <v>28</v>
      </c>
      <c r="AX111" s="101" t="s">
        <v>29</v>
      </c>
      <c r="AY111" s="101">
        <v>9</v>
      </c>
      <c r="AZ111" s="101">
        <v>10</v>
      </c>
      <c r="BA111" s="101">
        <v>11</v>
      </c>
      <c r="BB111" s="101" t="s">
        <v>30</v>
      </c>
      <c r="BC111" s="101" t="s">
        <v>31</v>
      </c>
      <c r="BD111" s="101" t="s">
        <v>32</v>
      </c>
      <c r="BE111" s="101" t="s">
        <v>33</v>
      </c>
      <c r="BF111" s="101" t="s">
        <v>34</v>
      </c>
      <c r="BG111" s="101">
        <v>13</v>
      </c>
      <c r="BH111" s="22"/>
      <c r="BI111" s="6" t="s">
        <v>9</v>
      </c>
      <c r="BJ111" s="6" t="s">
        <v>2</v>
      </c>
      <c r="BK111" s="23" t="s">
        <v>3</v>
      </c>
      <c r="BL111" s="23" t="s">
        <v>4</v>
      </c>
      <c r="BM111" s="28" t="s">
        <v>10</v>
      </c>
      <c r="BN111" s="29" t="s">
        <v>11</v>
      </c>
    </row>
    <row r="112" spans="1:126" ht="19.5" customHeight="1" thickTop="1" x14ac:dyDescent="0.2">
      <c r="A112" s="102">
        <v>4571</v>
      </c>
      <c r="B112" s="169" t="s">
        <v>63</v>
      </c>
      <c r="C112" s="123" t="s">
        <v>67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>
        <v>4</v>
      </c>
      <c r="W112" s="83"/>
      <c r="X112" s="83"/>
      <c r="Y112" s="83"/>
      <c r="Z112" s="83"/>
      <c r="AA112" s="83"/>
      <c r="AB112" s="47"/>
      <c r="AC112" s="48"/>
      <c r="AD112" s="49"/>
      <c r="AE112" s="83">
        <f t="shared" ref="AE112:AE120" si="57">SUM(D112:AB112)</f>
        <v>4</v>
      </c>
      <c r="AF112" s="47">
        <v>134.94</v>
      </c>
      <c r="AG112" s="50">
        <f t="shared" ref="AG112:AG120" si="58">SUM(AE112:AF112)</f>
        <v>138.94</v>
      </c>
      <c r="AH112" s="48"/>
      <c r="AI112" s="48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2">
        <f t="shared" ref="BI112:BI120" si="59">SUM(AJ112:BH112)</f>
        <v>0</v>
      </c>
      <c r="BJ112" s="47">
        <v>136.68</v>
      </c>
      <c r="BK112" s="50">
        <f t="shared" ref="BK112:BK120" si="60">SUM(BI112:BJ112)</f>
        <v>136.68</v>
      </c>
      <c r="BL112" s="50">
        <f t="shared" ref="BL112:BL120" si="61">SUM(AG112)</f>
        <v>138.94</v>
      </c>
      <c r="BM112" s="84">
        <f t="shared" ref="BM112:BM120" si="62">SUM(BK112:BL112)</f>
        <v>275.62</v>
      </c>
      <c r="BN112" s="88">
        <v>1</v>
      </c>
    </row>
    <row r="113" spans="1:67" ht="18.75" customHeight="1" x14ac:dyDescent="0.2">
      <c r="A113" s="155">
        <v>5150</v>
      </c>
      <c r="B113" s="116" t="s">
        <v>131</v>
      </c>
      <c r="C113" s="116" t="s">
        <v>120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>
        <v>4</v>
      </c>
      <c r="AA113" s="82"/>
      <c r="AB113" s="17"/>
      <c r="AC113" s="18"/>
      <c r="AD113" s="19"/>
      <c r="AE113" s="82">
        <f t="shared" si="57"/>
        <v>4</v>
      </c>
      <c r="AF113" s="17">
        <v>145.06</v>
      </c>
      <c r="AG113" s="20">
        <f t="shared" si="58"/>
        <v>149.06</v>
      </c>
      <c r="AH113" s="18"/>
      <c r="AI113" s="18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>
        <f t="shared" si="59"/>
        <v>0</v>
      </c>
      <c r="BJ113" s="17">
        <v>135.76</v>
      </c>
      <c r="BK113" s="20">
        <f t="shared" si="60"/>
        <v>135.76</v>
      </c>
      <c r="BL113" s="20">
        <f t="shared" si="61"/>
        <v>149.06</v>
      </c>
      <c r="BM113" s="15">
        <f t="shared" si="62"/>
        <v>284.82</v>
      </c>
      <c r="BN113" s="90">
        <v>1</v>
      </c>
    </row>
    <row r="114" spans="1:67" s="9" customFormat="1" ht="18.75" customHeight="1" x14ac:dyDescent="0.25">
      <c r="A114" s="103" t="s">
        <v>59</v>
      </c>
      <c r="B114" s="184" t="s">
        <v>60</v>
      </c>
      <c r="C114" s="185" t="s">
        <v>66</v>
      </c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>
        <v>4</v>
      </c>
      <c r="T114" s="82"/>
      <c r="U114" s="82"/>
      <c r="V114" s="82"/>
      <c r="W114" s="82"/>
      <c r="X114" s="82"/>
      <c r="Y114" s="82"/>
      <c r="Z114" s="82"/>
      <c r="AA114" s="82"/>
      <c r="AB114" s="17"/>
      <c r="AC114" s="18"/>
      <c r="AD114" s="19"/>
      <c r="AE114" s="82">
        <f t="shared" si="57"/>
        <v>4</v>
      </c>
      <c r="AF114" s="17">
        <v>167.62</v>
      </c>
      <c r="AG114" s="20">
        <f t="shared" si="58"/>
        <v>171.62</v>
      </c>
      <c r="AH114" s="18"/>
      <c r="AI114" s="18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>
        <f t="shared" si="59"/>
        <v>0</v>
      </c>
      <c r="BJ114" s="17">
        <v>162</v>
      </c>
      <c r="BK114" s="20">
        <f t="shared" si="60"/>
        <v>162</v>
      </c>
      <c r="BL114" s="20">
        <f t="shared" si="61"/>
        <v>171.62</v>
      </c>
      <c r="BM114" s="15">
        <f t="shared" si="62"/>
        <v>333.62</v>
      </c>
      <c r="BN114" s="90">
        <v>1</v>
      </c>
    </row>
    <row r="115" spans="1:67" s="9" customFormat="1" ht="18.75" customHeight="1" x14ac:dyDescent="0.25">
      <c r="A115" s="103" t="s">
        <v>53</v>
      </c>
      <c r="B115" s="121" t="s">
        <v>54</v>
      </c>
      <c r="C115" s="117" t="s">
        <v>64</v>
      </c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17"/>
      <c r="AC115" s="18"/>
      <c r="AD115" s="19"/>
      <c r="AE115" s="82">
        <f t="shared" si="57"/>
        <v>0</v>
      </c>
      <c r="AF115" s="17">
        <v>169.21</v>
      </c>
      <c r="AG115" s="20">
        <f t="shared" si="58"/>
        <v>169.21</v>
      </c>
      <c r="AH115" s="18"/>
      <c r="AI115" s="18"/>
      <c r="AJ115" s="82"/>
      <c r="AK115" s="82"/>
      <c r="AL115" s="82"/>
      <c r="AM115" s="82"/>
      <c r="AN115" s="82"/>
      <c r="AO115" s="82"/>
      <c r="AP115" s="82"/>
      <c r="AQ115" s="82">
        <v>4</v>
      </c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>
        <f t="shared" si="59"/>
        <v>4</v>
      </c>
      <c r="BJ115" s="17">
        <v>165.2</v>
      </c>
      <c r="BK115" s="20">
        <f t="shared" si="60"/>
        <v>169.2</v>
      </c>
      <c r="BL115" s="20">
        <f t="shared" si="61"/>
        <v>169.21</v>
      </c>
      <c r="BM115" s="15">
        <f t="shared" si="62"/>
        <v>338.40999999999997</v>
      </c>
      <c r="BN115" s="90">
        <v>1</v>
      </c>
    </row>
    <row r="116" spans="1:67" s="9" customFormat="1" ht="18.75" customHeight="1" x14ac:dyDescent="0.25">
      <c r="A116" s="103" t="s">
        <v>55</v>
      </c>
      <c r="B116" s="104" t="s">
        <v>56</v>
      </c>
      <c r="C116" s="107" t="s">
        <v>65</v>
      </c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17"/>
      <c r="AC116" s="18"/>
      <c r="AD116" s="19"/>
      <c r="AE116" s="82">
        <f t="shared" si="57"/>
        <v>0</v>
      </c>
      <c r="AF116" s="17">
        <v>174.44</v>
      </c>
      <c r="AG116" s="20">
        <f t="shared" si="58"/>
        <v>174.44</v>
      </c>
      <c r="AH116" s="18"/>
      <c r="AI116" s="18"/>
      <c r="AJ116" s="82"/>
      <c r="AK116" s="82"/>
      <c r="AL116" s="82"/>
      <c r="AM116" s="82"/>
      <c r="AN116" s="82"/>
      <c r="AO116" s="82"/>
      <c r="AP116" s="82"/>
      <c r="AQ116" s="82">
        <v>4</v>
      </c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>
        <v>4</v>
      </c>
      <c r="BF116" s="82"/>
      <c r="BG116" s="82"/>
      <c r="BH116" s="82"/>
      <c r="BI116" s="82">
        <f t="shared" si="59"/>
        <v>8</v>
      </c>
      <c r="BJ116" s="17">
        <v>165.97</v>
      </c>
      <c r="BK116" s="20">
        <f t="shared" si="60"/>
        <v>173.97</v>
      </c>
      <c r="BL116" s="20">
        <f t="shared" si="61"/>
        <v>174.44</v>
      </c>
      <c r="BM116" s="15">
        <f t="shared" si="62"/>
        <v>348.40999999999997</v>
      </c>
      <c r="BN116" s="90">
        <v>1</v>
      </c>
    </row>
    <row r="117" spans="1:67" s="9" customFormat="1" ht="18.75" customHeight="1" x14ac:dyDescent="0.25">
      <c r="A117" s="103" t="s">
        <v>61</v>
      </c>
      <c r="B117" s="105" t="s">
        <v>62</v>
      </c>
      <c r="C117" s="108" t="s">
        <v>65</v>
      </c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>
        <v>4</v>
      </c>
      <c r="T117" s="82"/>
      <c r="U117" s="82"/>
      <c r="V117" s="82">
        <v>4</v>
      </c>
      <c r="W117" s="82"/>
      <c r="X117" s="82"/>
      <c r="Y117" s="82"/>
      <c r="Z117" s="82"/>
      <c r="AA117" s="82"/>
      <c r="AB117" s="17"/>
      <c r="AC117" s="18"/>
      <c r="AD117" s="19"/>
      <c r="AE117" s="82">
        <f t="shared" si="57"/>
        <v>8</v>
      </c>
      <c r="AF117" s="17">
        <v>170.16</v>
      </c>
      <c r="AG117" s="20">
        <f t="shared" si="58"/>
        <v>178.16</v>
      </c>
      <c r="AH117" s="18"/>
      <c r="AI117" s="18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>
        <f t="shared" si="59"/>
        <v>0</v>
      </c>
      <c r="BJ117" s="17">
        <v>173.52</v>
      </c>
      <c r="BK117" s="20">
        <f t="shared" si="60"/>
        <v>173.52</v>
      </c>
      <c r="BL117" s="20">
        <f t="shared" si="61"/>
        <v>178.16</v>
      </c>
      <c r="BM117" s="15">
        <f t="shared" si="62"/>
        <v>351.68</v>
      </c>
      <c r="BN117" s="90">
        <v>1</v>
      </c>
    </row>
    <row r="118" spans="1:67" s="9" customFormat="1" ht="18.75" customHeight="1" x14ac:dyDescent="0.25">
      <c r="A118" s="75">
        <v>6</v>
      </c>
      <c r="B118" s="183" t="s">
        <v>230</v>
      </c>
      <c r="C118" s="76" t="s">
        <v>213</v>
      </c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17"/>
      <c r="AC118" s="18"/>
      <c r="AD118" s="19"/>
      <c r="AE118" s="82">
        <f t="shared" si="57"/>
        <v>0</v>
      </c>
      <c r="AF118" s="17">
        <v>178.2</v>
      </c>
      <c r="AG118" s="20">
        <f t="shared" si="58"/>
        <v>178.2</v>
      </c>
      <c r="AH118" s="18"/>
      <c r="AI118" s="18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>
        <v>4</v>
      </c>
      <c r="AZ118" s="82"/>
      <c r="BA118" s="82"/>
      <c r="BB118" s="82"/>
      <c r="BC118" s="82"/>
      <c r="BD118" s="82"/>
      <c r="BE118" s="82"/>
      <c r="BF118" s="82"/>
      <c r="BG118" s="82"/>
      <c r="BH118" s="82"/>
      <c r="BI118" s="82">
        <f t="shared" si="59"/>
        <v>4</v>
      </c>
      <c r="BJ118" s="17">
        <v>170.26</v>
      </c>
      <c r="BK118" s="20">
        <f t="shared" si="60"/>
        <v>174.26</v>
      </c>
      <c r="BL118" s="20">
        <f t="shared" si="61"/>
        <v>178.2</v>
      </c>
      <c r="BM118" s="15">
        <f t="shared" si="62"/>
        <v>352.46</v>
      </c>
      <c r="BN118" s="90">
        <v>1</v>
      </c>
    </row>
    <row r="119" spans="1:67" s="9" customFormat="1" ht="18.75" customHeight="1" x14ac:dyDescent="0.25">
      <c r="A119" s="73">
        <v>234</v>
      </c>
      <c r="B119" s="78" t="s">
        <v>104</v>
      </c>
      <c r="C119" s="74" t="s">
        <v>225</v>
      </c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>
        <v>4</v>
      </c>
      <c r="T119" s="82"/>
      <c r="U119" s="82"/>
      <c r="V119" s="82"/>
      <c r="W119" s="82"/>
      <c r="X119" s="82"/>
      <c r="Y119" s="82"/>
      <c r="Z119" s="82"/>
      <c r="AA119" s="82"/>
      <c r="AB119" s="17"/>
      <c r="AC119" s="18"/>
      <c r="AD119" s="19"/>
      <c r="AE119" s="82">
        <f t="shared" si="57"/>
        <v>4</v>
      </c>
      <c r="AF119" s="17">
        <v>187.68</v>
      </c>
      <c r="AG119" s="20">
        <f t="shared" si="58"/>
        <v>191.68</v>
      </c>
      <c r="AH119" s="18"/>
      <c r="AI119" s="18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>
        <v>4</v>
      </c>
      <c r="AZ119" s="82"/>
      <c r="BA119" s="82"/>
      <c r="BB119" s="82"/>
      <c r="BC119" s="82"/>
      <c r="BD119" s="82"/>
      <c r="BE119" s="82"/>
      <c r="BF119" s="82"/>
      <c r="BG119" s="82"/>
      <c r="BH119" s="82"/>
      <c r="BI119" s="82">
        <f t="shared" si="59"/>
        <v>4</v>
      </c>
      <c r="BJ119" s="17">
        <v>172.98</v>
      </c>
      <c r="BK119" s="20">
        <f t="shared" si="60"/>
        <v>176.98</v>
      </c>
      <c r="BL119" s="20">
        <f t="shared" si="61"/>
        <v>191.68</v>
      </c>
      <c r="BM119" s="15">
        <f t="shared" si="62"/>
        <v>368.65999999999997</v>
      </c>
      <c r="BN119" s="90">
        <v>1</v>
      </c>
    </row>
    <row r="120" spans="1:67" s="9" customFormat="1" ht="18.75" customHeight="1" x14ac:dyDescent="0.25">
      <c r="A120" s="103" t="s">
        <v>57</v>
      </c>
      <c r="B120" s="104" t="s">
        <v>58</v>
      </c>
      <c r="C120" s="107" t="s">
        <v>65</v>
      </c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17"/>
      <c r="AC120" s="18"/>
      <c r="AD120" s="19"/>
      <c r="AE120" s="82">
        <f t="shared" si="57"/>
        <v>0</v>
      </c>
      <c r="AF120" s="17">
        <v>192.38</v>
      </c>
      <c r="AG120" s="20">
        <f t="shared" si="58"/>
        <v>192.38</v>
      </c>
      <c r="AH120" s="18"/>
      <c r="AI120" s="18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>
        <f t="shared" si="59"/>
        <v>0</v>
      </c>
      <c r="BJ120" s="17">
        <v>182.34</v>
      </c>
      <c r="BK120" s="20">
        <f t="shared" si="60"/>
        <v>182.34</v>
      </c>
      <c r="BL120" s="20">
        <f t="shared" si="61"/>
        <v>192.38</v>
      </c>
      <c r="BM120" s="15">
        <f t="shared" si="62"/>
        <v>374.72</v>
      </c>
      <c r="BN120" s="90">
        <v>1</v>
      </c>
    </row>
    <row r="121" spans="1:67" s="9" customFormat="1" ht="18.75" customHeight="1" thickBot="1" x14ac:dyDescent="0.35">
      <c r="A121" s="214"/>
      <c r="B121" s="215"/>
      <c r="C121" s="216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  <c r="Y121" s="217"/>
      <c r="Z121" s="217"/>
      <c r="AA121" s="217"/>
      <c r="AB121" s="218"/>
      <c r="AC121" s="219"/>
      <c r="AD121" s="220"/>
      <c r="AE121" s="217">
        <f t="shared" ref="AE121" si="63">SUM(D121:AB121)</f>
        <v>0</v>
      </c>
      <c r="AF121" s="218"/>
      <c r="AG121" s="221">
        <f t="shared" ref="AG121" si="64">SUM(AE121:AF121)</f>
        <v>0</v>
      </c>
      <c r="AH121" s="219"/>
      <c r="AI121" s="219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  <c r="BH121" s="217"/>
      <c r="BI121" s="217">
        <f t="shared" ref="BI121" si="65">SUM(AJ121:BH121)</f>
        <v>0</v>
      </c>
      <c r="BJ121" s="218"/>
      <c r="BK121" s="221">
        <f t="shared" ref="BK121" si="66">SUM(BI121:BJ121)</f>
        <v>0</v>
      </c>
      <c r="BL121" s="221">
        <f t="shared" ref="BL121" si="67">SUM(AG121)</f>
        <v>0</v>
      </c>
      <c r="BM121" s="222">
        <f t="shared" ref="BM121" si="68">SUM(BK121:BL121)</f>
        <v>0</v>
      </c>
      <c r="BN121" s="223">
        <v>1</v>
      </c>
      <c r="BO121" s="253">
        <v>9</v>
      </c>
    </row>
    <row r="122" spans="1:67" s="9" customFormat="1" ht="18.75" customHeight="1" thickTop="1" thickBot="1" x14ac:dyDescent="0.3">
      <c r="A122" s="14"/>
      <c r="B122" s="12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4"/>
      <c r="AD122" s="5"/>
      <c r="AE122" s="8"/>
      <c r="AF122" s="8"/>
      <c r="AG122" s="10"/>
      <c r="AH122" s="4"/>
      <c r="AI122" s="4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10"/>
      <c r="BL122" s="10"/>
      <c r="BM122" s="13"/>
      <c r="BN122" s="11"/>
    </row>
    <row r="123" spans="1:67" ht="24" customHeight="1" thickBot="1" x14ac:dyDescent="0.3">
      <c r="A123" s="98"/>
      <c r="B123" s="94" t="s">
        <v>20</v>
      </c>
      <c r="C123" s="99"/>
      <c r="D123" s="94" t="s">
        <v>7</v>
      </c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5"/>
      <c r="AD123" s="95"/>
      <c r="AE123" s="94"/>
      <c r="AF123" s="94"/>
      <c r="AG123" s="94"/>
      <c r="AH123" s="94"/>
      <c r="AI123" s="94"/>
      <c r="AJ123" s="94" t="s">
        <v>8</v>
      </c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6"/>
    </row>
    <row r="124" spans="1:67" s="97" customFormat="1" ht="81" customHeight="1" thickBot="1" x14ac:dyDescent="0.3">
      <c r="A124" s="30"/>
      <c r="B124" s="21" t="s">
        <v>16</v>
      </c>
      <c r="C124" s="31"/>
      <c r="D124" s="22"/>
      <c r="E124" s="101">
        <v>1</v>
      </c>
      <c r="F124" s="101">
        <v>2</v>
      </c>
      <c r="G124" s="101" t="s">
        <v>22</v>
      </c>
      <c r="H124" s="101" t="s">
        <v>23</v>
      </c>
      <c r="I124" s="101" t="s">
        <v>24</v>
      </c>
      <c r="J124" s="101">
        <v>4</v>
      </c>
      <c r="K124" s="101">
        <v>5</v>
      </c>
      <c r="L124" s="101">
        <v>6</v>
      </c>
      <c r="M124" s="101">
        <v>7</v>
      </c>
      <c r="N124" s="101" t="s">
        <v>25</v>
      </c>
      <c r="O124" s="101" t="s">
        <v>26</v>
      </c>
      <c r="P124" s="101" t="s">
        <v>27</v>
      </c>
      <c r="Q124" s="101" t="s">
        <v>28</v>
      </c>
      <c r="R124" s="101" t="s">
        <v>29</v>
      </c>
      <c r="S124" s="101">
        <v>9</v>
      </c>
      <c r="T124" s="101">
        <v>10</v>
      </c>
      <c r="U124" s="101">
        <v>11</v>
      </c>
      <c r="V124" s="101" t="s">
        <v>30</v>
      </c>
      <c r="W124" s="101" t="s">
        <v>31</v>
      </c>
      <c r="X124" s="101" t="s">
        <v>32</v>
      </c>
      <c r="Y124" s="101" t="s">
        <v>33</v>
      </c>
      <c r="Z124" s="101" t="s">
        <v>34</v>
      </c>
      <c r="AA124" s="101">
        <v>13</v>
      </c>
      <c r="AB124" s="22"/>
      <c r="AC124" s="26" t="s">
        <v>5</v>
      </c>
      <c r="AD124" s="26" t="s">
        <v>6</v>
      </c>
      <c r="AE124" s="33" t="s">
        <v>0</v>
      </c>
      <c r="AF124" s="6" t="s">
        <v>1</v>
      </c>
      <c r="AG124" s="23" t="s">
        <v>4</v>
      </c>
      <c r="AH124" s="27"/>
      <c r="AI124" s="6"/>
      <c r="AJ124" s="22"/>
      <c r="AK124" s="101">
        <v>1</v>
      </c>
      <c r="AL124" s="101">
        <v>2</v>
      </c>
      <c r="AM124" s="101" t="s">
        <v>22</v>
      </c>
      <c r="AN124" s="101" t="s">
        <v>23</v>
      </c>
      <c r="AO124" s="101" t="s">
        <v>24</v>
      </c>
      <c r="AP124" s="101">
        <v>4</v>
      </c>
      <c r="AQ124" s="101">
        <v>5</v>
      </c>
      <c r="AR124" s="101">
        <v>6</v>
      </c>
      <c r="AS124" s="101">
        <v>7</v>
      </c>
      <c r="AT124" s="101" t="s">
        <v>25</v>
      </c>
      <c r="AU124" s="101" t="s">
        <v>26</v>
      </c>
      <c r="AV124" s="101" t="s">
        <v>27</v>
      </c>
      <c r="AW124" s="101" t="s">
        <v>28</v>
      </c>
      <c r="AX124" s="101" t="s">
        <v>29</v>
      </c>
      <c r="AY124" s="101">
        <v>9</v>
      </c>
      <c r="AZ124" s="101">
        <v>10</v>
      </c>
      <c r="BA124" s="101">
        <v>11</v>
      </c>
      <c r="BB124" s="101" t="s">
        <v>30</v>
      </c>
      <c r="BC124" s="101" t="s">
        <v>31</v>
      </c>
      <c r="BD124" s="101" t="s">
        <v>32</v>
      </c>
      <c r="BE124" s="101" t="s">
        <v>33</v>
      </c>
      <c r="BF124" s="101" t="s">
        <v>34</v>
      </c>
      <c r="BG124" s="101">
        <v>13</v>
      </c>
      <c r="BH124" s="22"/>
      <c r="BI124" s="6" t="s">
        <v>9</v>
      </c>
      <c r="BJ124" s="6" t="s">
        <v>2</v>
      </c>
      <c r="BK124" s="23" t="s">
        <v>3</v>
      </c>
      <c r="BL124" s="23" t="s">
        <v>4</v>
      </c>
      <c r="BM124" s="28" t="s">
        <v>10</v>
      </c>
      <c r="BN124" s="29" t="s">
        <v>11</v>
      </c>
    </row>
    <row r="125" spans="1:67" ht="19.5" customHeight="1" thickTop="1" x14ac:dyDescent="0.2">
      <c r="A125" s="159" t="s">
        <v>97</v>
      </c>
      <c r="B125" s="160" t="s">
        <v>35</v>
      </c>
      <c r="C125" s="160" t="s">
        <v>51</v>
      </c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62"/>
      <c r="AD125" s="63"/>
      <c r="AE125" s="83">
        <f t="shared" ref="AE125:AE134" si="69">SUM(D125:AB125)</f>
        <v>0</v>
      </c>
      <c r="AF125" s="77"/>
      <c r="AG125" s="64">
        <f t="shared" ref="AG125:AG134" si="70">SUM(AE125:AF125)</f>
        <v>0</v>
      </c>
      <c r="AH125" s="62"/>
      <c r="AI125" s="62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83">
        <f>SUM(AJ125:BH125)</f>
        <v>0</v>
      </c>
      <c r="BJ125" s="59"/>
      <c r="BK125" s="59">
        <f t="shared" ref="BK125:BK129" si="71">SUM(BI125:BJ125)</f>
        <v>0</v>
      </c>
      <c r="BL125" s="59">
        <f>SUM(AG125)</f>
        <v>0</v>
      </c>
      <c r="BM125" s="60">
        <f t="shared" ref="BM125:BM129" si="72">SUM(BK125:BL125)</f>
        <v>0</v>
      </c>
      <c r="BN125" s="85">
        <v>1</v>
      </c>
    </row>
    <row r="126" spans="1:67" s="6" customFormat="1" ht="18.75" customHeight="1" x14ac:dyDescent="0.15">
      <c r="A126" s="110" t="s">
        <v>96</v>
      </c>
      <c r="B126" s="111" t="s">
        <v>36</v>
      </c>
      <c r="C126" s="111" t="s">
        <v>52</v>
      </c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44"/>
      <c r="AD126" s="45"/>
      <c r="AE126" s="70">
        <f t="shared" si="69"/>
        <v>0</v>
      </c>
      <c r="AF126" s="38"/>
      <c r="AG126" s="39">
        <f t="shared" si="70"/>
        <v>0</v>
      </c>
      <c r="AH126" s="44"/>
      <c r="AI126" s="44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82">
        <f>SUM(AJ126:BH126)</f>
        <v>0</v>
      </c>
      <c r="BJ126" s="100"/>
      <c r="BK126" s="39">
        <f t="shared" si="71"/>
        <v>0</v>
      </c>
      <c r="BL126" s="39">
        <f>SUM(AG126)</f>
        <v>0</v>
      </c>
      <c r="BM126" s="40">
        <f t="shared" si="72"/>
        <v>0</v>
      </c>
      <c r="BN126" s="87">
        <v>2</v>
      </c>
    </row>
    <row r="127" spans="1:67" s="6" customFormat="1" ht="18.75" customHeight="1" x14ac:dyDescent="0.15">
      <c r="A127" s="110" t="s">
        <v>37</v>
      </c>
      <c r="B127" s="111" t="s">
        <v>38</v>
      </c>
      <c r="C127" s="111" t="s">
        <v>51</v>
      </c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44"/>
      <c r="AD127" s="45"/>
      <c r="AE127" s="82">
        <f t="shared" si="69"/>
        <v>0</v>
      </c>
      <c r="AF127" s="38"/>
      <c r="AG127" s="39">
        <f t="shared" si="70"/>
        <v>0</v>
      </c>
      <c r="AH127" s="44"/>
      <c r="AI127" s="44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82">
        <f>SUM(AJ127:BH127)</f>
        <v>0</v>
      </c>
      <c r="BJ127" s="100"/>
      <c r="BK127" s="46">
        <f t="shared" si="71"/>
        <v>0</v>
      </c>
      <c r="BL127" s="46">
        <f>SUM(AG127)</f>
        <v>0</v>
      </c>
      <c r="BM127" s="61">
        <f t="shared" si="72"/>
        <v>0</v>
      </c>
      <c r="BN127" s="87">
        <v>3</v>
      </c>
    </row>
    <row r="128" spans="1:67" s="6" customFormat="1" ht="18.75" customHeight="1" x14ac:dyDescent="0.15">
      <c r="A128" s="110" t="s">
        <v>39</v>
      </c>
      <c r="B128" s="111" t="s">
        <v>40</v>
      </c>
      <c r="C128" s="111" t="s">
        <v>51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44"/>
      <c r="AD128" s="45"/>
      <c r="AE128" s="70">
        <f t="shared" si="69"/>
        <v>0</v>
      </c>
      <c r="AF128" s="38"/>
      <c r="AG128" s="39">
        <f t="shared" si="70"/>
        <v>0</v>
      </c>
      <c r="AH128" s="44"/>
      <c r="AI128" s="44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82">
        <f>SUM(AJ128:BH128)</f>
        <v>0</v>
      </c>
      <c r="BJ128" s="100"/>
      <c r="BK128" s="39">
        <f t="shared" si="71"/>
        <v>0</v>
      </c>
      <c r="BL128" s="39">
        <f>SUM(AG128)</f>
        <v>0</v>
      </c>
      <c r="BM128" s="40">
        <f t="shared" si="72"/>
        <v>0</v>
      </c>
      <c r="BN128" s="87">
        <v>4</v>
      </c>
    </row>
    <row r="129" spans="1:68" s="6" customFormat="1" ht="18.75" customHeight="1" x14ac:dyDescent="0.15">
      <c r="A129" s="110" t="s">
        <v>41</v>
      </c>
      <c r="B129" s="111" t="s">
        <v>42</v>
      </c>
      <c r="C129" s="111" t="s">
        <v>51</v>
      </c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36"/>
      <c r="AD129" s="37"/>
      <c r="AE129" s="82">
        <f t="shared" si="69"/>
        <v>0</v>
      </c>
      <c r="AF129" s="39"/>
      <c r="AG129" s="39">
        <f t="shared" si="70"/>
        <v>0</v>
      </c>
      <c r="AH129" s="36"/>
      <c r="AI129" s="36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70"/>
      <c r="BE129" s="70"/>
      <c r="BF129" s="70"/>
      <c r="BG129" s="70"/>
      <c r="BH129" s="70"/>
      <c r="BI129" s="82">
        <f>SUM(AJ129:BH129)</f>
        <v>0</v>
      </c>
      <c r="BJ129" s="39"/>
      <c r="BK129" s="39">
        <f t="shared" si="71"/>
        <v>0</v>
      </c>
      <c r="BL129" s="39">
        <f>SUM(AG129)</f>
        <v>0</v>
      </c>
      <c r="BM129" s="40">
        <f t="shared" si="72"/>
        <v>0</v>
      </c>
      <c r="BN129" s="86">
        <v>5</v>
      </c>
    </row>
    <row r="130" spans="1:68" s="6" customFormat="1" ht="18.75" customHeight="1" x14ac:dyDescent="0.15">
      <c r="A130" s="110" t="s">
        <v>43</v>
      </c>
      <c r="B130" s="111" t="s">
        <v>44</v>
      </c>
      <c r="C130" s="111" t="s">
        <v>51</v>
      </c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36"/>
      <c r="AD130" s="37"/>
      <c r="AE130" s="82">
        <f t="shared" si="69"/>
        <v>0</v>
      </c>
      <c r="AF130" s="39"/>
      <c r="AG130" s="39">
        <f t="shared" si="70"/>
        <v>0</v>
      </c>
      <c r="AH130" s="36"/>
      <c r="AI130" s="36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82">
        <f t="shared" ref="BI130:BI134" si="73">SUM(AJ130:BH130)</f>
        <v>0</v>
      </c>
      <c r="BJ130" s="39"/>
      <c r="BK130" s="39">
        <f t="shared" ref="BK130:BK134" si="74">SUM(BI130:BJ130)</f>
        <v>0</v>
      </c>
      <c r="BL130" s="39">
        <f t="shared" ref="BL130:BL134" si="75">SUM(AG130)</f>
        <v>0</v>
      </c>
      <c r="BM130" s="40">
        <f t="shared" ref="BM130:BM134" si="76">SUM(BK130:BL130)</f>
        <v>0</v>
      </c>
      <c r="BN130" s="86">
        <v>6</v>
      </c>
    </row>
    <row r="131" spans="1:68" s="6" customFormat="1" ht="18.75" customHeight="1" x14ac:dyDescent="0.15">
      <c r="A131" s="161" t="s">
        <v>45</v>
      </c>
      <c r="B131" s="111" t="s">
        <v>46</v>
      </c>
      <c r="C131" s="111" t="s">
        <v>51</v>
      </c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36"/>
      <c r="AD131" s="37"/>
      <c r="AE131" s="82">
        <f t="shared" si="69"/>
        <v>0</v>
      </c>
      <c r="AF131" s="39"/>
      <c r="AG131" s="39">
        <f t="shared" si="70"/>
        <v>0</v>
      </c>
      <c r="AH131" s="36"/>
      <c r="AI131" s="36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70"/>
      <c r="BI131" s="82">
        <f t="shared" si="73"/>
        <v>0</v>
      </c>
      <c r="BJ131" s="39"/>
      <c r="BK131" s="39">
        <f t="shared" si="74"/>
        <v>0</v>
      </c>
      <c r="BL131" s="39">
        <f t="shared" si="75"/>
        <v>0</v>
      </c>
      <c r="BM131" s="40">
        <f t="shared" si="76"/>
        <v>0</v>
      </c>
      <c r="BN131" s="86">
        <v>7</v>
      </c>
    </row>
    <row r="132" spans="1:68" s="6" customFormat="1" ht="18.75" customHeight="1" x14ac:dyDescent="0.15">
      <c r="A132" s="161" t="s">
        <v>47</v>
      </c>
      <c r="B132" s="111" t="s">
        <v>48</v>
      </c>
      <c r="C132" s="111" t="s">
        <v>51</v>
      </c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36"/>
      <c r="AD132" s="37"/>
      <c r="AE132" s="82">
        <f t="shared" si="69"/>
        <v>0</v>
      </c>
      <c r="AF132" s="39"/>
      <c r="AG132" s="39">
        <f t="shared" si="70"/>
        <v>0</v>
      </c>
      <c r="AH132" s="36"/>
      <c r="AI132" s="36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82">
        <f t="shared" si="73"/>
        <v>0</v>
      </c>
      <c r="BJ132" s="39"/>
      <c r="BK132" s="39">
        <f t="shared" si="74"/>
        <v>0</v>
      </c>
      <c r="BL132" s="39">
        <f t="shared" si="75"/>
        <v>0</v>
      </c>
      <c r="BM132" s="40">
        <f t="shared" si="76"/>
        <v>0</v>
      </c>
      <c r="BN132" s="86">
        <v>8</v>
      </c>
    </row>
    <row r="133" spans="1:68" s="6" customFormat="1" ht="18.75" customHeight="1" x14ac:dyDescent="0.15">
      <c r="A133" s="161" t="s">
        <v>49</v>
      </c>
      <c r="B133" s="111" t="s">
        <v>50</v>
      </c>
      <c r="C133" s="111" t="s">
        <v>51</v>
      </c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36"/>
      <c r="AD133" s="37"/>
      <c r="AE133" s="82">
        <f t="shared" si="69"/>
        <v>0</v>
      </c>
      <c r="AF133" s="39"/>
      <c r="AG133" s="39">
        <f t="shared" si="70"/>
        <v>0</v>
      </c>
      <c r="AH133" s="36"/>
      <c r="AI133" s="36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82">
        <f t="shared" si="73"/>
        <v>0</v>
      </c>
      <c r="BJ133" s="39"/>
      <c r="BK133" s="39">
        <f t="shared" si="74"/>
        <v>0</v>
      </c>
      <c r="BL133" s="39">
        <f t="shared" si="75"/>
        <v>0</v>
      </c>
      <c r="BM133" s="40">
        <f t="shared" si="76"/>
        <v>0</v>
      </c>
      <c r="BN133" s="86">
        <v>9</v>
      </c>
    </row>
    <row r="134" spans="1:68" s="6" customFormat="1" ht="18.75" customHeight="1" thickBot="1" x14ac:dyDescent="0.35">
      <c r="A134" s="224"/>
      <c r="B134" s="225"/>
      <c r="C134" s="226"/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8"/>
      <c r="AD134" s="229"/>
      <c r="AE134" s="217">
        <f t="shared" si="69"/>
        <v>0</v>
      </c>
      <c r="AF134" s="230"/>
      <c r="AG134" s="230">
        <f t="shared" si="70"/>
        <v>0</v>
      </c>
      <c r="AH134" s="228"/>
      <c r="AI134" s="228"/>
      <c r="AJ134" s="227"/>
      <c r="AK134" s="227"/>
      <c r="AL134" s="227"/>
      <c r="AM134" s="227"/>
      <c r="AN134" s="227"/>
      <c r="AO134" s="227"/>
      <c r="AP134" s="227"/>
      <c r="AQ134" s="227"/>
      <c r="AR134" s="227"/>
      <c r="AS134" s="227"/>
      <c r="AT134" s="227"/>
      <c r="AU134" s="227"/>
      <c r="AV134" s="227"/>
      <c r="AW134" s="227"/>
      <c r="AX134" s="227"/>
      <c r="AY134" s="227"/>
      <c r="AZ134" s="227"/>
      <c r="BA134" s="227"/>
      <c r="BB134" s="227"/>
      <c r="BC134" s="227"/>
      <c r="BD134" s="227"/>
      <c r="BE134" s="227"/>
      <c r="BF134" s="227"/>
      <c r="BG134" s="227"/>
      <c r="BH134" s="227"/>
      <c r="BI134" s="217">
        <f t="shared" si="73"/>
        <v>0</v>
      </c>
      <c r="BJ134" s="230"/>
      <c r="BK134" s="230">
        <f t="shared" si="74"/>
        <v>0</v>
      </c>
      <c r="BL134" s="230">
        <f t="shared" si="75"/>
        <v>0</v>
      </c>
      <c r="BM134" s="231">
        <f t="shared" si="76"/>
        <v>0</v>
      </c>
      <c r="BN134" s="232">
        <v>10</v>
      </c>
      <c r="BO134" s="253">
        <v>9</v>
      </c>
    </row>
    <row r="135" spans="1:68" s="6" customFormat="1" ht="18.75" customHeight="1" thickTop="1" x14ac:dyDescent="0.25">
      <c r="A135" s="14"/>
      <c r="B135" s="11"/>
      <c r="C135" s="11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5"/>
      <c r="AE135" s="4"/>
      <c r="AF135" s="4"/>
      <c r="AG135" s="4"/>
      <c r="AH135" s="4"/>
      <c r="AI135" s="4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4"/>
      <c r="BJ135" s="4"/>
      <c r="BK135" s="4"/>
      <c r="BL135" s="4"/>
      <c r="BM135" s="11"/>
      <c r="BN135" s="11"/>
    </row>
    <row r="136" spans="1:68" ht="20.100000000000001" customHeight="1" x14ac:dyDescent="0.25"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P136" s="4">
        <f>SUM(BP2:BP134)</f>
        <v>0</v>
      </c>
    </row>
    <row r="137" spans="1:68" ht="20.100000000000001" customHeight="1" x14ac:dyDescent="0.25"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</row>
    <row r="138" spans="1:68" ht="20.100000000000001" customHeight="1" x14ac:dyDescent="0.25"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</row>
    <row r="139" spans="1:68" ht="20.100000000000001" customHeight="1" x14ac:dyDescent="0.25"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</row>
    <row r="140" spans="1:68" ht="20.100000000000001" customHeight="1" x14ac:dyDescent="0.25"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</row>
    <row r="141" spans="1:68" ht="20.100000000000001" customHeight="1" x14ac:dyDescent="0.25"/>
    <row r="142" spans="1:68" ht="20.100000000000001" customHeight="1" x14ac:dyDescent="0.25"/>
    <row r="143" spans="1:68" ht="20.100000000000001" customHeight="1" x14ac:dyDescent="0.25"/>
    <row r="144" spans="1:68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</sheetData>
  <sheetProtection algorithmName="SHA-512" hashValue="mkxkkLD+0NQmx2eK8gWyAAag4QSDstJE9B8cuozj8UAWtvf4TRfJm7lWPX3A8Mjh2UtTtOlo9mZDlv6hpaCwRQ==" saltValue="S8kvmrO9yh1nWeCPxlemHg==" spinCount="100000" sheet="1" selectLockedCells="1" selectUnlockedCells="1"/>
  <sortState xmlns:xlrd2="http://schemas.microsoft.com/office/spreadsheetml/2017/richdata2" ref="A52:BM59">
    <sortCondition ref="BM52:BM59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EGM-IMC14 &amp; 15 jan.2012</vt:lpstr>
      <vt:lpstr>Blad1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2024-10-21T06:49:41Z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